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875" windowHeight="8475" activeTab="0"/>
  </bookViews>
  <sheets>
    <sheet name="Ф.4.1.ЗОШ № 4" sheetId="1" r:id="rId1"/>
  </sheets>
  <externalReferences>
    <externalReference r:id="rId4"/>
  </externalReferences>
  <definedNames>
    <definedName name="_xlnm.Print_Titles" localSheetId="0">'Ф.4.1.ЗОШ № 4'!$22:$22</definedName>
    <definedName name="_xlnm.Print_Area" localSheetId="0">'Ф.4.1.ЗОШ № 4'!$A$1:$R$106</definedName>
  </definedNames>
  <calcPr fullCalcOnLoad="1"/>
</workbook>
</file>

<file path=xl/sharedStrings.xml><?xml version="1.0" encoding="utf-8"?>
<sst xmlns="http://schemas.openxmlformats.org/spreadsheetml/2006/main" count="793" uniqueCount="123">
  <si>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</si>
  <si>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</si>
  <si>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</si>
  <si>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</si>
  <si>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</si>
  <si>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</si>
  <si>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</si>
  <si>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</si>
  <si>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0611020</t>
  </si>
  <si>
    <t>Одиниця виміру: грн,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</si>
  <si>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</si>
  <si>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</si>
  <si>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</si>
  <si>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</si>
  <si>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</si>
  <si>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</si>
  <si>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</si>
  <si>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</si>
  <si>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</si>
  <si>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</si>
  <si>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</si>
  <si>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</si>
  <si>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</si>
  <si>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</si>
  <si>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</si>
  <si>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</si>
  <si>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</si>
  <si>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</si>
  <si>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</si>
  <si>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</si>
  <si>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</si>
  <si>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</si>
  <si>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</si>
  <si>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</si>
  <si>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</si>
  <si>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</si>
  <si>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</si>
  <si>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</si>
  <si>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</si>
  <si>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</si>
  <si>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</si>
  <si>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</si>
  <si>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</si>
  <si>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</si>
  <si>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</si>
  <si>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</si>
  <si>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</si>
  <si>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</si>
  <si>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</si>
  <si>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</si>
  <si>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</si>
  <si>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</si>
  <si>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</si>
  <si>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</si>
  <si>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</si>
  <si>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</si>
  <si>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</si>
  <si>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</si>
  <si>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</si>
  <si>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</si>
  <si>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</si>
  <si>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</si>
  <si>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</si>
  <si>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</si>
  <si>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</si>
  <si>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</si>
  <si>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</si>
  <si>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</si>
  <si>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</si>
  <si>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</si>
  <si>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</si>
  <si>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</si>
  <si>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</si>
  <si>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</si>
  <si>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</si>
  <si>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</si>
  <si>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</si>
  <si>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</si>
  <si>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</si>
  <si>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</si>
  <si>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</si>
  <si>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</si>
  <si>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</si>
  <si>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</si>
  <si>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</si>
  <si>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</si>
  <si>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</si>
  <si>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</si>
  <si>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</si>
  <si>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</si>
  <si>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</si>
  <si>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</si>
  <si>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</si>
  <si>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</si>
  <si>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</si>
  <si>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</si>
  <si>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</si>
  <si>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</si>
  <si>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Капітальні трансферти до бюджету розвитку</t>
  </si>
  <si>
    <t>-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</si>
  <si>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</si>
  <si>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</si>
  <si>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</si>
  <si>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</si>
  <si>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</si>
  <si>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</si>
  <si>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</si>
  <si>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</si>
  <si>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</si>
  <si>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</si>
  <si>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</si>
  <si>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</si>
  <si>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</si>
  <si>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</si>
  <si>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  <r>
      <rPr>
        <u val="single"/>
        <sz val="8"/>
        <color indexed="8"/>
        <rFont val="Times New Roman"/>
        <family val="1"/>
      </rPr>
      <t>.</t>
    </r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</si>
  <si>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</si>
  <si>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r>
      <t xml:space="preserve">Видатки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</si>
  <si>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</si>
  <si>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</si>
  <si>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</si>
  <si>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</si>
  <si>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Відділ освіти ,культури,молоді та спорту</t>
  </si>
  <si>
    <t>за  1 квартал 2020 рік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</si>
</sst>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;\-#,##0.00;#,&quot;-&quot;"/>
    <numFmt numFmtId="174" formatCode="#,##0;\-#,##0;#,&quot;-&quot;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left" wrapText="1"/>
    </xf>
    <xf numFmtId="0" fontId="24" fillId="0" borderId="10" xfId="0" applyFont="1" applyBorder="1" applyAlignment="1">
      <alignment wrapText="1"/>
    </xf>
    <xf numFmtId="0" fontId="23" fillId="0" borderId="0" xfId="0" applyFont="1" applyAlignment="1">
      <alignment horizontal="left" vertical="top" wrapText="1"/>
    </xf>
    <xf numFmtId="0" fontId="24" fillId="0" borderId="11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2" fillId="0" borderId="0" xfId="0" applyFont="1" applyAlignment="1" applyProtection="1">
      <alignment horizontal="justify" vertical="top" wrapText="1"/>
      <protection locked="0"/>
    </xf>
    <xf numFmtId="0" fontId="22" fillId="0" borderId="0" xfId="0" applyFont="1" applyAlignment="1">
      <alignment horizontal="justify" vertical="top" wrapText="1"/>
    </xf>
    <xf numFmtId="0" fontId="22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top" wrapText="1"/>
    </xf>
    <xf numFmtId="0" fontId="31" fillId="0" borderId="0" xfId="0" applyFont="1" applyAlignment="1">
      <alignment/>
    </xf>
    <xf numFmtId="0" fontId="23" fillId="0" borderId="12" xfId="0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173" fontId="23" fillId="0" borderId="12" xfId="0" applyNumberFormat="1" applyFont="1" applyBorder="1" applyAlignment="1" applyProtection="1">
      <alignment horizontal="right" vertical="center" wrapText="1"/>
      <protection/>
    </xf>
    <xf numFmtId="173" fontId="23" fillId="0" borderId="12" xfId="0" applyNumberFormat="1" applyFont="1" applyBorder="1" applyAlignment="1" applyProtection="1">
      <alignment horizontal="right" vertical="center" wrapText="1"/>
      <protection locked="0"/>
    </xf>
    <xf numFmtId="173" fontId="22" fillId="0" borderId="12" xfId="0" applyNumberFormat="1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>
      <alignment vertical="top" wrapText="1"/>
    </xf>
    <xf numFmtId="0" fontId="22" fillId="0" borderId="12" xfId="0" applyFont="1" applyBorder="1" applyAlignment="1">
      <alignment horizontal="justify" vertical="top" wrapText="1"/>
    </xf>
    <xf numFmtId="0" fontId="20" fillId="0" borderId="12" xfId="0" applyFont="1" applyBorder="1" applyAlignment="1">
      <alignment vertical="top" wrapText="1"/>
    </xf>
    <xf numFmtId="0" fontId="22" fillId="0" borderId="12" xfId="0" applyFont="1" applyBorder="1" applyAlignment="1">
      <alignment horizontal="center" vertical="top" wrapText="1"/>
    </xf>
    <xf numFmtId="0" fontId="23" fillId="0" borderId="12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28" fillId="0" borderId="12" xfId="0" applyFont="1" applyBorder="1" applyAlignment="1">
      <alignment horizontal="center" vertical="center" wrapText="1"/>
    </xf>
    <xf numFmtId="173" fontId="28" fillId="0" borderId="12" xfId="0" applyNumberFormat="1" applyFont="1" applyBorder="1" applyAlignment="1" applyProtection="1">
      <alignment horizontal="right" vertical="center" wrapText="1"/>
      <protection/>
    </xf>
    <xf numFmtId="0" fontId="22" fillId="0" borderId="12" xfId="0" applyFont="1" applyBorder="1" applyAlignment="1">
      <alignment vertical="center" wrapText="1"/>
    </xf>
    <xf numFmtId="173" fontId="22" fillId="0" borderId="12" xfId="0" applyNumberFormat="1" applyFont="1" applyBorder="1" applyAlignment="1" applyProtection="1">
      <alignment horizontal="right" vertical="center" wrapText="1"/>
      <protection locked="0"/>
    </xf>
    <xf numFmtId="173" fontId="22" fillId="0" borderId="12" xfId="0" applyNumberFormat="1" applyFont="1" applyBorder="1" applyAlignment="1" applyProtection="1">
      <alignment horizontal="right"/>
      <protection locked="0"/>
    </xf>
    <xf numFmtId="0" fontId="28" fillId="0" borderId="12" xfId="0" applyFont="1" applyBorder="1" applyAlignment="1">
      <alignment horizontal="justify" vertical="center" wrapText="1"/>
    </xf>
    <xf numFmtId="173" fontId="28" fillId="0" borderId="12" xfId="0" applyNumberFormat="1" applyFont="1" applyBorder="1" applyAlignment="1" applyProtection="1">
      <alignment horizontal="right" vertical="center" wrapText="1"/>
      <protection locked="0"/>
    </xf>
    <xf numFmtId="0" fontId="23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justify" vertical="center" wrapText="1"/>
    </xf>
    <xf numFmtId="0" fontId="32" fillId="0" borderId="12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24" fillId="0" borderId="12" xfId="0" applyFont="1" applyBorder="1" applyAlignment="1">
      <alignment horizontal="center" vertical="center" wrapText="1"/>
    </xf>
    <xf numFmtId="173" fontId="24" fillId="0" borderId="12" xfId="0" applyNumberFormat="1" applyFont="1" applyBorder="1" applyAlignment="1" applyProtection="1">
      <alignment horizontal="right" vertical="center" wrapText="1"/>
      <protection locked="0"/>
    </xf>
    <xf numFmtId="173" fontId="24" fillId="0" borderId="12" xfId="0" applyNumberFormat="1" applyFont="1" applyBorder="1" applyAlignment="1" applyProtection="1">
      <alignment horizontal="right"/>
      <protection locked="0"/>
    </xf>
    <xf numFmtId="173" fontId="24" fillId="0" borderId="12" xfId="0" applyNumberFormat="1" applyFont="1" applyBorder="1" applyAlignment="1" applyProtection="1">
      <alignment horizontal="right" vertical="top" wrapText="1"/>
      <protection locked="0"/>
    </xf>
    <xf numFmtId="0" fontId="25" fillId="0" borderId="12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3" xfId="0" applyFont="1" applyBorder="1" applyAlignment="1">
      <alignment horizontal="center" vertical="center" wrapText="1"/>
    </xf>
    <xf numFmtId="2" fontId="28" fillId="0" borderId="13" xfId="0" applyNumberFormat="1" applyFont="1" applyBorder="1" applyAlignment="1" applyProtection="1">
      <alignment horizontal="right" vertical="center" wrapText="1"/>
      <protection locked="0"/>
    </xf>
    <xf numFmtId="2" fontId="22" fillId="0" borderId="13" xfId="0" applyNumberFormat="1" applyFont="1" applyBorder="1" applyAlignment="1">
      <alignment horizontal="center" vertical="center" wrapText="1"/>
    </xf>
    <xf numFmtId="0" fontId="28" fillId="0" borderId="14" xfId="0" applyFont="1" applyBorder="1" applyAlignment="1">
      <alignment vertical="center" wrapText="1"/>
    </xf>
    <xf numFmtId="0" fontId="28" fillId="0" borderId="14" xfId="0" applyFont="1" applyBorder="1" applyAlignment="1">
      <alignment horizontal="center" vertical="center" wrapText="1"/>
    </xf>
    <xf numFmtId="2" fontId="28" fillId="0" borderId="14" xfId="0" applyNumberFormat="1" applyFont="1" applyBorder="1" applyAlignment="1" applyProtection="1">
      <alignment horizontal="right" vertical="center" wrapText="1"/>
      <protection locked="0"/>
    </xf>
    <xf numFmtId="2" fontId="22" fillId="0" borderId="14" xfId="0" applyNumberFormat="1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horizontal="center" vertical="center" wrapText="1"/>
    </xf>
    <xf numFmtId="0" fontId="35" fillId="0" borderId="14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2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5" xfId="0" applyFont="1" applyBorder="1" applyAlignment="1">
      <alignment horizontal="center" vertical="top"/>
    </xf>
    <xf numFmtId="0" fontId="36" fillId="0" borderId="10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25" fillId="0" borderId="1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wrapText="1"/>
    </xf>
    <xf numFmtId="0" fontId="24" fillId="0" borderId="11" xfId="0" applyFont="1" applyBorder="1" applyAlignment="1">
      <alignment horizontal="center" vertical="top" wrapText="1"/>
    </xf>
    <xf numFmtId="0" fontId="23" fillId="0" borderId="0" xfId="0" applyFont="1" applyAlignment="1">
      <alignment horizontal="left" wrapText="1"/>
    </xf>
    <xf numFmtId="1" fontId="23" fillId="24" borderId="11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 horizontal="left"/>
    </xf>
    <xf numFmtId="0" fontId="20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/>
    </xf>
    <xf numFmtId="0" fontId="25" fillId="0" borderId="14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24" fillId="0" borderId="10" xfId="0" applyFont="1" applyBorder="1" applyAlignment="1">
      <alignment horizontal="center" wrapText="1"/>
    </xf>
    <xf numFmtId="2" fontId="20" fillId="0" borderId="0" xfId="0" applyNumberFormat="1" applyFont="1" applyFill="1" applyBorder="1" applyAlignment="1" applyProtection="1">
      <alignment horizontal="center" vertical="top"/>
      <protection locked="0"/>
    </xf>
    <xf numFmtId="0" fontId="19" fillId="0" borderId="10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left" wrapText="1"/>
    </xf>
    <xf numFmtId="0" fontId="20" fillId="0" borderId="1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wrapText="1"/>
    </xf>
    <xf numFmtId="0" fontId="30" fillId="0" borderId="12" xfId="0" applyFont="1" applyBorder="1" applyAlignment="1">
      <alignment horizontal="center" vertical="center" wrapText="1"/>
    </xf>
    <xf numFmtId="49" fontId="23" fillId="2" borderId="11" xfId="0" applyNumberFormat="1" applyFont="1" applyFill="1" applyBorder="1" applyAlignment="1" applyProtection="1">
      <alignment horizontal="center" wrapText="1"/>
      <protection locked="0"/>
    </xf>
    <xf numFmtId="1" fontId="23" fillId="24" borderId="11" xfId="0" applyNumberFormat="1" applyFont="1" applyFill="1" applyBorder="1" applyAlignment="1" applyProtection="1">
      <alignment horizontal="center" wrapText="1"/>
      <protection/>
    </xf>
    <xf numFmtId="0" fontId="26" fillId="0" borderId="10" xfId="0" applyFont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4;&#1086;&#1080;%20&#1076;&#1086;&#1082;&#1091;&#1084;&#1077;&#1085;&#1090;&#1099;\&#1051;&#1077;&#1089;&#1103;%202016-2018\&#1057;&#1055;&#1045;&#1062;.&#1060;&#1054;&#1053;&#1044;%20-%202018\&#1047;&#1042;&#1030;&#1058;%20&#1050;&#1040;&#1047;&#1053;&#1040;%202018\&#1047;&#1042;&#1030;&#1058;&#1048;%20&#1059;&#1089;&#1090;&#1072;&#1085;&#1086;&#1074;&#1080;\&#1047;&#1074;&#1110;&#1090;%20&#1064;&#1050;&#1054;&#1051;&#1048;%202%20&#1082;&#1074;%202018\ZV_kv2018v1.0%20&#1047;&#1042;&#1030;&#1058;%202%20&#1082;&#1074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озірна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ім Шевченка"/>
      <sheetName val="ЗОШ № 1"/>
      <sheetName val="Ф.4.1.ЗОШ № 2"/>
      <sheetName val="Ф.4.1.ЗОШ № 3"/>
      <sheetName val="Ф.4.1.ЗОШ № 4"/>
      <sheetName val="Ф.4.1.ЗОШ № 5"/>
      <sheetName val="Ф.4.1.Богачів"/>
      <sheetName val="Ф.4.1.Вільхів"/>
      <sheetName val="Ф.4.1.Гудзівка"/>
      <sheetName val="Ф.4.1.Княжа"/>
      <sheetName val="Ф.4.1.Рижанівка"/>
      <sheetName val="Ф.4.1.Стецівка"/>
      <sheetName val="Ф.4.1.Шевченків"/>
      <sheetName val="Ф.4.1.Хлипнівка"/>
      <sheetName val="Ф.4.1.Чичиркоз"/>
      <sheetName val="Ф.4.1.Козацьке"/>
      <sheetName val="Ф.4.1.Моринці"/>
      <sheetName val="Ф.4.1.Озірна"/>
      <sheetName val="Ф.4.1.Стебне"/>
      <sheetName val="Ф.4.1.Тарасівка"/>
      <sheetName val="Ф.4.1.Водяники"/>
      <sheetName val="Ф.4.1.Ризино"/>
      <sheetName val="Ф.4.1.Пединівка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ім Шевченка"/>
      <sheetName val="Ф.4.2.ЗОШ № 4"/>
      <sheetName val="Ф.4.2.Моринці"/>
      <sheetName val="Ф.4.2.Хлипнівка"/>
      <sheetName val="Ф.4.2.Княжа"/>
      <sheetName val="Ф.4.2.Тарасівка"/>
      <sheetName val="Ф.4.2.Стебне"/>
      <sheetName val="Ф.4.2.Водяники"/>
      <sheetName val="Ф.4.2.Гудзівка"/>
      <sheetName val="Ф.4.2.Багачівка"/>
      <sheetName val="Ф.4.2.Шевченк"/>
      <sheetName val="Ф.4.2.Неморож"/>
      <sheetName val="Ф.4.2.Вільхів"/>
      <sheetName val="Ф.4.2.Попівка"/>
      <sheetName val="Ф.4.2.Стецівка"/>
      <sheetName val="Ф.4.2.Гусакове"/>
      <sheetName val="Ф.4.2.Пединівка"/>
      <sheetName val="Ф.4.2.Ризино"/>
      <sheetName val="Ф.4.2.Чижівка"/>
      <sheetName val="Ф.4.2.ЗОШ № 5"/>
      <sheetName val="Ф.4.2.Рижанівка"/>
      <sheetName val="Ф.4.2.Юрківка"/>
      <sheetName val="Ф.4.2.ЗОШ № 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ЗОШ № 1"/>
      <sheetName val="Ф.4.3.ЗОШ № 3"/>
      <sheetName val="Ф.4.3.ЗОШ № 4"/>
      <sheetName val="Ф.4.3.ім.Шевч"/>
      <sheetName val="Ф.4.3.ЗОШ № 5"/>
      <sheetName val="Ф.4.4.Козацька"/>
      <sheetName val="Ф.4.4.Моринці"/>
      <sheetName val="Ф.4.4.Рижанівка"/>
      <sheetName val="Ф.4.4.Стебне"/>
      <sheetName val="Ф.4.3.Стецівка"/>
      <sheetName val="Ф.4.4.чижівка (2)"/>
      <sheetName val="Ф.4.3.Тарасівка"/>
      <sheetName val="Ф.4.3.Шевч.НВК"/>
      <sheetName val="ОЗ"/>
      <sheetName val="Ф.4.3.Гусакове"/>
      <sheetName val="Ф.4.3.Багач"/>
      <sheetName val="Ф.4.4.Ризино"/>
      <sheetName val="Ф.4.3.Попівка"/>
      <sheetName val="Ф.4.4.Чичиркоз"/>
      <sheetName val="Вільхівець (2)"/>
      <sheetName val="юрківка (2)"/>
      <sheetName val="водяники"/>
      <sheetName val="гудзівка"/>
      <sheetName val="пединівка"/>
      <sheetName val="хлипнівка"/>
      <sheetName val="неморож"/>
      <sheetName val="гусакове"/>
      <sheetName val="Ф.4.3.Княжа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  <sheetName val="Ф.4.1.Попівка"/>
    </sheetNames>
    <sheetDataSet>
      <sheetData sheetId="3">
        <row r="5">
          <cell r="B5" t="str">
            <v>м. Звенигородка</v>
          </cell>
        </row>
        <row r="7">
          <cell r="F7">
            <v>2</v>
          </cell>
        </row>
        <row r="9">
          <cell r="H9" t="str">
            <v>350</v>
          </cell>
        </row>
        <row r="10">
          <cell r="H10" t="str">
            <v>010</v>
          </cell>
          <cell r="I10" t="str">
            <v>-</v>
          </cell>
        </row>
        <row r="13">
          <cell r="A13" t="str">
            <v>за ЄДРПОУ</v>
          </cell>
        </row>
        <row r="14">
          <cell r="A14" t="str">
            <v>за КОАТУУ</v>
          </cell>
          <cell r="B14">
            <v>7121210100</v>
          </cell>
        </row>
        <row r="15">
          <cell r="A15" t="str">
            <v>за КОПФГ</v>
          </cell>
          <cell r="B15">
            <v>410</v>
          </cell>
          <cell r="D15" t="str">
            <v>Орган державної влади</v>
          </cell>
        </row>
        <row r="26">
          <cell r="F26" t="str">
            <v>Л.А.Кочерга</v>
          </cell>
        </row>
        <row r="28">
          <cell r="F28" t="str">
            <v>О.І.Макарицька</v>
          </cell>
        </row>
        <row r="30">
          <cell r="F30" t="str">
            <v>Начальник</v>
          </cell>
        </row>
        <row r="31">
          <cell r="F31" t="str">
            <v>Головний бухгалтер</v>
          </cell>
        </row>
      </sheetData>
      <sheetData sheetId="6">
        <row r="11">
          <cell r="A11" t="str">
            <v>Організаційно-правова форма господарювання</v>
          </cell>
        </row>
      </sheetData>
      <sheetData sheetId="269">
        <row r="3">
          <cell r="A3" t="str">
            <v>про надходження і використання коштів, отриманих як плата за послуги (форма</v>
          </cell>
          <cell r="C3" t="str">
            <v>№ 4-1д, </v>
          </cell>
          <cell r="D3" t="str">
            <v>№ 4-1м),</v>
          </cell>
        </row>
      </sheetData>
      <sheetData sheetId="290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91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93">
        <row r="1">
          <cell r="B1" t="str">
            <v>NAMEP</v>
          </cell>
        </row>
        <row r="2">
          <cell r="A2" t="str">
            <v>0100</v>
          </cell>
          <cell r="B2" t="str">
            <v>Державне управління</v>
          </cell>
        </row>
        <row r="3">
          <cell r="A3" t="str">
            <v>0110</v>
          </cell>
          <cell r="B3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4">
          <cell r="A4" t="str">
            <v>0120</v>
          </cell>
          <cell r="B4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5">
          <cell r="A5" t="str">
            <v>0130</v>
          </cell>
          <cell r="B5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6">
          <cell r="A6" t="str">
            <v>0140</v>
          </cell>
          <cell r="B6" t="str">
            <v>Керівництво і управління у відповідній сфері в Автономній Республіці Крим</v>
          </cell>
        </row>
        <row r="7">
          <cell r="A7" t="str">
            <v>0150</v>
          </cell>
          <cell r="B7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8">
          <cell r="A8" t="str">
            <v>0160</v>
          </cell>
          <cell r="B8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9">
          <cell r="A9" t="str">
            <v>0170</v>
          </cell>
          <cell r="B9" t="str">
            <v>Підвищення кваліфікації депутатів місцевих рад та посадових осіб місцевого самоврядування</v>
          </cell>
        </row>
        <row r="10">
          <cell r="A10" t="str">
            <v>0180</v>
          </cell>
          <cell r="B10" t="str">
            <v>Інша діяльність у сфері державного управління</v>
          </cell>
        </row>
        <row r="11">
          <cell r="A11" t="str">
            <v>0190</v>
          </cell>
          <cell r="B11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2">
          <cell r="A12" t="str">
            <v>0191</v>
          </cell>
          <cell r="B12" t="str">
            <v>Проведення місцевих виборів</v>
          </cell>
        </row>
        <row r="13">
          <cell r="A13" t="str">
            <v>0192</v>
          </cell>
          <cell r="B13" t="str">
            <v>Проведення місцевих референдумів</v>
          </cell>
        </row>
        <row r="14">
          <cell r="A14" t="str">
            <v>0193</v>
          </cell>
          <cell r="B14" t="str">
            <v>Забезпечення діяльності виборчої комісії Автономної Республіки Крим</v>
          </cell>
        </row>
        <row r="15">
          <cell r="A15" t="str">
            <v>1000</v>
          </cell>
          <cell r="B15" t="str">
            <v>Освіта</v>
          </cell>
        </row>
        <row r="16">
          <cell r="A16" t="str">
            <v>1010</v>
          </cell>
          <cell r="B16" t="str">
            <v>Надання дошкільної освіти</v>
          </cell>
        </row>
        <row r="17">
          <cell r="A17" t="str">
            <v>1020</v>
          </cell>
          <cell r="B17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8">
          <cell r="A18" t="str">
            <v>1030</v>
          </cell>
          <cell r="B18" t="str">
            <v>Надання загальної середньої освіти вечірніми (змінними) школами</v>
          </cell>
        </row>
        <row r="19">
          <cell r="A19" t="str">
            <v>1040</v>
          </cell>
          <cell r="B19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20">
          <cell r="A20" t="str">
            <v>1050</v>
          </cell>
          <cell r="B20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1">
          <cell r="A21" t="str">
            <v>1060</v>
          </cell>
          <cell r="B21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2">
          <cell r="A22" t="str">
            <v>1070</v>
          </cell>
          <cell r="B22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3">
          <cell r="A23" t="str">
            <v>1080</v>
          </cell>
          <cell r="B23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4">
          <cell r="A24" t="str">
            <v>1090</v>
          </cell>
          <cell r="B24" t="str">
            <v>Надання позашкільної освіти позашкільними закладами освіти, заходи із позашкільної роботи з дітьми</v>
          </cell>
        </row>
        <row r="25">
          <cell r="A25" t="str">
            <v>1100</v>
          </cell>
          <cell r="B25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6">
          <cell r="A26" t="str">
            <v>1110</v>
          </cell>
          <cell r="B26" t="str">
            <v>Підготовка кадрів професійно-технічними закладами та іншими закладами освіти</v>
          </cell>
        </row>
        <row r="27">
          <cell r="A27" t="str">
            <v>1120</v>
          </cell>
          <cell r="B27" t="str">
            <v>Підготовка кадрів вищими навчальними закладами І-ІІ рівнів акредитації (коледжами, технікумами, училищами)</v>
          </cell>
        </row>
        <row r="28">
          <cell r="A28" t="str">
            <v>1130</v>
          </cell>
          <cell r="B28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9">
          <cell r="A29" t="str">
            <v>1140</v>
          </cell>
          <cell r="B29" t="str">
            <v>Підвищення кваліфікації, перепідготовка кадрів закладами післядипломної освіти</v>
          </cell>
        </row>
        <row r="30">
          <cell r="A30" t="str">
            <v>1150</v>
          </cell>
          <cell r="B30" t="str">
            <v>Методичне забезпечення діяльності навчальних закладів</v>
          </cell>
        </row>
        <row r="31">
          <cell r="A31" t="str">
            <v>1160</v>
          </cell>
          <cell r="B31" t="str">
            <v>Інші програми, заклади та заходи у сфері освіти</v>
          </cell>
        </row>
        <row r="32">
          <cell r="A32" t="str">
            <v>1161</v>
          </cell>
          <cell r="B32" t="str">
            <v>Забезпечення діяльності інших закладів у сфері освіти</v>
          </cell>
        </row>
        <row r="33">
          <cell r="A33" t="str">
            <v>1162</v>
          </cell>
          <cell r="B33" t="str">
            <v>Інші програми та заходи у сфері освіти</v>
          </cell>
        </row>
        <row r="34">
          <cell r="A34" t="str">
            <v>2000</v>
          </cell>
          <cell r="B34" t="str">
            <v>Охорона здоров?я</v>
          </cell>
        </row>
        <row r="35">
          <cell r="A35" t="str">
            <v>2010</v>
          </cell>
          <cell r="B35" t="str">
            <v>Багатопрофільна стаціонарна медична допомога населенню</v>
          </cell>
        </row>
        <row r="36">
          <cell r="A36" t="str">
            <v>2020</v>
          </cell>
          <cell r="B36" t="str">
            <v>Спеціалізована стаціонарна медична допомога населенню</v>
          </cell>
        </row>
        <row r="37">
          <cell r="A37" t="str">
            <v>2030</v>
          </cell>
          <cell r="B37" t="str">
            <v>Лікарсько-акушерська допомога вагітним, породіллям та новонародженим</v>
          </cell>
        </row>
        <row r="38">
          <cell r="A38" t="str">
            <v>2040</v>
          </cell>
          <cell r="B38" t="str">
            <v>Санаторно-курортна допомога населенню</v>
          </cell>
        </row>
        <row r="39">
          <cell r="A39" t="str">
            <v>2050</v>
          </cell>
          <cell r="B39" t="str">
            <v>Медико-соціальний захист дітей-сиріт і дітей, позбавлених батьківського піклування</v>
          </cell>
        </row>
        <row r="40">
          <cell r="A40" t="str">
            <v>2060</v>
          </cell>
          <cell r="B40" t="str">
            <v>Створення банків крові та її компонентів</v>
          </cell>
        </row>
        <row r="41">
          <cell r="A41" t="str">
            <v>2070</v>
          </cell>
          <cell r="B41" t="str">
            <v>Екстрена та швидка медична допомога населенню</v>
          </cell>
        </row>
        <row r="42">
          <cell r="A42" t="str">
            <v>2080</v>
          </cell>
          <cell r="B42" t="str">
            <v>Амбулаторно-поліклінічна допомога населенню, крім первинної медичної допомоги</v>
          </cell>
        </row>
        <row r="43">
          <cell r="A43" t="str">
            <v>2090</v>
          </cell>
          <cell r="B43" t="str">
            <v>Спеціалізована амбулаторно-поліклінічна допомога населенню</v>
          </cell>
        </row>
        <row r="44">
          <cell r="A44" t="str">
            <v>2100</v>
          </cell>
          <cell r="B44" t="str">
            <v>Стоматологічна допомога населенню</v>
          </cell>
        </row>
        <row r="45">
          <cell r="A45" t="str">
            <v>2110</v>
          </cell>
          <cell r="B45" t="str">
            <v>Первинна медична допомога населенню</v>
          </cell>
        </row>
        <row r="46">
          <cell r="A46" t="str">
            <v>2111</v>
          </cell>
          <cell r="B46" t="str">
            <v>Первинна медична допомога населенню, що надається центрами первинної медичної (медико-санітарної) допомоги</v>
          </cell>
        </row>
        <row r="47">
          <cell r="A47" t="str">
            <v>2112</v>
          </cell>
          <cell r="B47" t="str">
            <v>Первинна медична допомога населенню, що надається фельдшерськими, фельдшерсько-акушерськими пунктами</v>
          </cell>
        </row>
        <row r="48">
          <cell r="A48" t="str">
            <v>2113</v>
          </cell>
          <cell r="B48" t="str">
            <v>Первинна медична допомога населенню, що надається амбулаторно-поліклінічними закладами (відділеннями)</v>
          </cell>
        </row>
        <row r="49">
          <cell r="A49" t="str">
            <v>2120</v>
          </cell>
          <cell r="B49" t="str">
            <v>Інформаційно-методичне та просвітницьке забезпечення в галузі охорони здоров'я</v>
          </cell>
        </row>
        <row r="50">
          <cell r="A50" t="str">
            <v>2130</v>
          </cell>
          <cell r="B50" t="str">
            <v>Проведення належної медико-соціальної експертизи (МСЕК)</v>
          </cell>
        </row>
        <row r="51">
          <cell r="A51" t="str">
            <v>2140</v>
          </cell>
          <cell r="B51" t="str">
            <v>Програми і централізовані заходи у галузі охорони здоров?я</v>
          </cell>
        </row>
        <row r="52">
          <cell r="A52" t="str">
            <v>2141</v>
          </cell>
          <cell r="B52" t="str">
            <v>Програми і централізовані заходи з імунопрофілактики</v>
          </cell>
        </row>
        <row r="53">
          <cell r="A53" t="str">
            <v>2142</v>
          </cell>
          <cell r="B53" t="str">
            <v>Програми і централізовані заходи боротьби з туберкульозом</v>
          </cell>
        </row>
        <row r="54">
          <cell r="A54" t="str">
            <v>2143</v>
          </cell>
          <cell r="B54" t="str">
            <v>Програми і централізовані заходи профілактики ВІЛ-інфекції/СНІДу</v>
          </cell>
        </row>
        <row r="55">
          <cell r="A55" t="str">
            <v>2144</v>
          </cell>
          <cell r="B55" t="str">
            <v>Централізовані заходи з лікування хворих на цукровий та нецукровий діабет</v>
          </cell>
        </row>
        <row r="56">
          <cell r="A56" t="str">
            <v>2145</v>
          </cell>
          <cell r="B56" t="str">
            <v>Централізовані заходи з лікування онкологічних хворих</v>
          </cell>
        </row>
        <row r="57">
          <cell r="A57" t="str">
            <v>2146</v>
          </cell>
          <cell r="B57" t="str">
            <v>Відшкодування вартості лікарських засобів для лікування окремих захворювань</v>
          </cell>
        </row>
        <row r="58">
          <cell r="A58" t="str">
            <v>2150</v>
          </cell>
          <cell r="B58" t="str">
            <v>Інші програми, заклади та заходи у сфері охорони здоров?я</v>
          </cell>
        </row>
        <row r="59">
          <cell r="A59" t="str">
            <v>2151</v>
          </cell>
          <cell r="B59" t="str">
            <v>Забезпечення діяльності інших закладів у сфері охорони здоров?я</v>
          </cell>
        </row>
        <row r="60">
          <cell r="A60" t="str">
            <v>2152</v>
          </cell>
          <cell r="B60" t="str">
            <v>Інші програми та заходи у сфері охорони здоров?я</v>
          </cell>
        </row>
        <row r="61">
          <cell r="A61" t="str">
            <v>3000</v>
          </cell>
          <cell r="B61" t="str">
            <v>Соціальний захист та соціальне забезпечення</v>
          </cell>
        </row>
        <row r="62">
          <cell r="A62" t="str">
            <v>3010</v>
          </cell>
          <cell r="B62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3">
          <cell r="A63" t="str">
            <v>3011</v>
          </cell>
          <cell r="B63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4">
          <cell r="A64" t="str">
            <v>3012</v>
          </cell>
          <cell r="B64" t="str">
            <v>Надання субсидій населенню для відшкодування витрат на оплату житлово-комунальних послуг</v>
          </cell>
        </row>
        <row r="65">
          <cell r="A65" t="str">
            <v>3020</v>
          </cell>
          <cell r="B65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6">
          <cell r="A66" t="str">
            <v>3021</v>
          </cell>
          <cell r="B66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7">
          <cell r="A67" t="str">
            <v>3022</v>
          </cell>
          <cell r="B67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8">
          <cell r="A68" t="str">
            <v>3023</v>
          </cell>
          <cell r="B68" t="str">
            <v>Забезпечення побутовим вугіллям окремих категорій громадян</v>
          </cell>
        </row>
        <row r="69">
          <cell r="A69" t="str">
            <v>3030</v>
          </cell>
          <cell r="B69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70">
          <cell r="A70" t="str">
            <v>3031</v>
          </cell>
          <cell r="B70" t="str">
            <v>Надання інших пільг окремим категоріям громадян відповідно до законодавства</v>
          </cell>
        </row>
        <row r="71">
          <cell r="A71" t="str">
            <v>3032</v>
          </cell>
          <cell r="B71" t="str">
            <v>Надання пільг окремим категоріям громадян з оплати послуг зв'язку</v>
          </cell>
        </row>
        <row r="72">
          <cell r="A72" t="str">
            <v>3033</v>
          </cell>
          <cell r="B72" t="str">
            <v>Компенсаційні виплати на пільговий проїзд автомобільним транспортом окремим категоріям громадян</v>
          </cell>
        </row>
        <row r="73">
          <cell r="A73" t="str">
            <v>3034</v>
          </cell>
          <cell r="B73" t="str">
            <v>Компенсаційні виплати за пільговий проїзд окремих категорій громадян на водному транспорті</v>
          </cell>
        </row>
        <row r="74">
          <cell r="A74" t="str">
            <v>3035</v>
          </cell>
          <cell r="B74" t="str">
            <v>Компенсаційні виплати за пільговий проїзд окремих категорій громадян на залізничному транспорті</v>
          </cell>
        </row>
        <row r="75">
          <cell r="A75" t="str">
            <v>3036</v>
          </cell>
          <cell r="B75" t="str">
            <v>Компенсаційні виплати на пільговий проїзд електротранспортом окремим категоріям громадян</v>
          </cell>
        </row>
        <row r="76">
          <cell r="A76" t="str">
            <v>3040</v>
          </cell>
          <cell r="B76" t="str">
            <v>Надання допомоги сім'ям з дітьми, малозабезпеченим сім?ям, тимчасової допомоги дітям</v>
          </cell>
        </row>
        <row r="77">
          <cell r="A77" t="str">
            <v>3041</v>
          </cell>
          <cell r="B77" t="str">
            <v>Надання допомоги у зв'язку з вагітністю і пологами</v>
          </cell>
        </row>
        <row r="78">
          <cell r="A78" t="str">
            <v>3042</v>
          </cell>
          <cell r="B78" t="str">
            <v>Надання допомоги при усиновленні дитини</v>
          </cell>
        </row>
        <row r="79">
          <cell r="A79" t="str">
            <v>3043</v>
          </cell>
          <cell r="B79" t="str">
            <v>Надання допомоги при народженні дитини</v>
          </cell>
        </row>
        <row r="80">
          <cell r="A80" t="str">
            <v>3044</v>
          </cell>
          <cell r="B80" t="str">
            <v>Надання допомоги на дітей, над якими встановлено опіку чи піклування</v>
          </cell>
        </row>
        <row r="81">
          <cell r="A81" t="str">
            <v>3045</v>
          </cell>
          <cell r="B81" t="str">
            <v>Надання допомоги на дітей одиноким матерям</v>
          </cell>
        </row>
        <row r="82">
          <cell r="A82" t="str">
            <v>3046</v>
          </cell>
          <cell r="B82" t="str">
            <v>Надання тимчасової державної допомоги дітям</v>
          </cell>
        </row>
        <row r="83">
          <cell r="A83" t="str">
            <v>3047</v>
          </cell>
          <cell r="B83" t="str">
            <v>Надання державної соціальної допомоги малозабезпеченим сім?ям</v>
          </cell>
        </row>
        <row r="84">
          <cell r="A84" t="str">
            <v>3050</v>
          </cell>
          <cell r="B84" t="str">
            <v>Пільгове медичне обслуговування осіб, які постраждали внаслідок Чорнобильської катастрофи</v>
          </cell>
        </row>
        <row r="85">
          <cell r="A85" t="str">
            <v>3060</v>
          </cell>
          <cell r="B85" t="str">
            <v>Оздоровлення громадян, які постраждали внаслідок Чорнобильської катастрофи</v>
          </cell>
        </row>
        <row r="86">
          <cell r="A86" t="str">
            <v>3070</v>
          </cell>
          <cell r="B86" t="str">
            <v>Виплата компенсації реабілітованим</v>
          </cell>
        </row>
        <row r="87">
          <cell r="A87" t="str">
            <v>3080</v>
          </cell>
          <cell r="B87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8">
          <cell r="A88" t="str">
            <v>3081</v>
          </cell>
          <cell r="B88" t="str">
            <v>Надання державної соціальної допомоги особам з інвалідністю з дитинства та дітям з інвалідністю</v>
          </cell>
        </row>
        <row r="89">
          <cell r="A89" t="str">
            <v>3082</v>
          </cell>
          <cell r="B89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90">
          <cell r="A90" t="str">
            <v>3083</v>
          </cell>
          <cell r="B90" t="str">
            <v>Надання допомоги по догляду за особами з інвалідністю І чи ІІ групи внаслідок психічного розладу</v>
          </cell>
        </row>
        <row r="91">
          <cell r="A91" t="str">
            <v>3084</v>
          </cell>
          <cell r="B91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2">
          <cell r="A92" t="str">
            <v>3085</v>
          </cell>
          <cell r="B92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3">
          <cell r="A93" t="str">
            <v>3090</v>
          </cell>
          <cell r="B93" t="str">
            <v>Видатки на поховання учасників бойових дій та осіб з інвалідністю внаслідок війни</v>
          </cell>
        </row>
        <row r="94">
          <cell r="A94" t="str">
            <v>3100</v>
          </cell>
          <cell r="B94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5">
          <cell r="A95" t="str">
            <v>3101</v>
          </cell>
          <cell r="B95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6">
          <cell r="A96" t="str">
            <v>3102</v>
          </cell>
          <cell r="B96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7">
          <cell r="A97" t="str">
            <v>3103</v>
          </cell>
          <cell r="B97" t="str">
            <v>Навчання та трудове влаштування осіб з інвалідністю</v>
          </cell>
        </row>
        <row r="98">
          <cell r="A98" t="str">
            <v>3104</v>
          </cell>
          <cell r="B98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9">
          <cell r="A99" t="str">
            <v>3105</v>
          </cell>
          <cell r="B99" t="str">
            <v>Надання реабілітаційних послуг особам з інвалідністю та дітям з інвалідністю</v>
          </cell>
        </row>
        <row r="100">
          <cell r="A100" t="str">
            <v>3110</v>
          </cell>
          <cell r="B100" t="str">
            <v>Заклади і заходи з питань дітей та їх соціального захисту</v>
          </cell>
        </row>
        <row r="101">
          <cell r="A101" t="str">
            <v>3111</v>
          </cell>
          <cell r="B101" t="str">
            <v>Утримання закладів, що надають соціальні послуги дітям, які опинились у складних життєвих обставинах</v>
          </cell>
        </row>
        <row r="102">
          <cell r="A102" t="str">
            <v>3112</v>
          </cell>
          <cell r="B102" t="str">
            <v>Заходи державної політики з питань дітей та їх соціального захисту</v>
          </cell>
        </row>
        <row r="103">
          <cell r="A103" t="str">
            <v>3120</v>
          </cell>
          <cell r="B103" t="str">
            <v>Здійснення соціальної роботи з вразливими категоріями населення</v>
          </cell>
        </row>
        <row r="104">
          <cell r="A104" t="str">
            <v>3121</v>
          </cell>
          <cell r="B104" t="str">
            <v>Утримання та забезпечення діяльності центрів соціальних служб для сім?ї, дітей та молоді</v>
          </cell>
        </row>
        <row r="105">
          <cell r="A105" t="str">
            <v>3122</v>
          </cell>
          <cell r="B105" t="str">
            <v>Заходи державної політики із забезпечення рівних прав та можливостей жінок та чоловіків</v>
          </cell>
        </row>
        <row r="106">
          <cell r="A106" t="str">
            <v>3123</v>
          </cell>
          <cell r="B106" t="str">
            <v>Заходи державної політики з питань сім'ї</v>
          </cell>
        </row>
        <row r="107">
          <cell r="A107" t="str">
            <v>3130</v>
          </cell>
          <cell r="B107" t="str">
            <v>Реалізація державної політики у молодіжній сфері</v>
          </cell>
        </row>
        <row r="108">
          <cell r="A108" t="str">
            <v>3131</v>
          </cell>
          <cell r="B108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9">
          <cell r="A109" t="str">
            <v>3132</v>
          </cell>
          <cell r="B109" t="str">
            <v>Утримання клубів для підлітків за місцем проживання</v>
          </cell>
        </row>
        <row r="110">
          <cell r="A110" t="str">
            <v>3133</v>
          </cell>
          <cell r="B110" t="str">
            <v>Інші заходи та заклади молодіжної політики</v>
          </cell>
        </row>
        <row r="111">
          <cell r="A111" t="str">
            <v>3140</v>
          </cell>
          <cell r="B111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2">
          <cell r="A112" t="str">
            <v>3150</v>
          </cell>
          <cell r="B112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3">
          <cell r="A113" t="str">
            <v>3160</v>
          </cell>
          <cell r="B113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4">
          <cell r="A114" t="str">
            <v>3170</v>
          </cell>
          <cell r="B114" t="str">
            <v>Забезпечення реалізації окремих програм для осіб з інвалідністю</v>
          </cell>
        </row>
        <row r="115">
          <cell r="A115" t="str">
            <v>3171</v>
          </cell>
          <cell r="B115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6">
          <cell r="A116" t="str">
            <v>3172</v>
          </cell>
          <cell r="B116" t="str">
            <v>Встановлення телефонів особам з інвалідністю І і ІІ груп</v>
          </cell>
        </row>
        <row r="117">
          <cell r="A117" t="str">
            <v>3180</v>
          </cell>
          <cell r="B117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8">
          <cell r="A118" t="str">
            <v>3190</v>
          </cell>
          <cell r="B118" t="str">
            <v>Соціальний захист ветеранів війни та праці</v>
          </cell>
        </row>
        <row r="119">
          <cell r="A119" t="str">
            <v>3191</v>
          </cell>
          <cell r="B119" t="str">
            <v>Інші видатки на соціальний захист ветеранів війни та праці</v>
          </cell>
        </row>
        <row r="120">
          <cell r="A120" t="str">
            <v>3192</v>
          </cell>
          <cell r="B120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1">
          <cell r="A121" t="str">
            <v>3200</v>
          </cell>
          <cell r="B121" t="str">
            <v>Забезпечення обробки інформації з нарахування та виплати допомог і компенсацій</v>
          </cell>
        </row>
        <row r="122">
          <cell r="A122" t="str">
            <v>3210</v>
          </cell>
          <cell r="B122" t="str">
            <v>Організація та проведення громадських робіт</v>
          </cell>
        </row>
        <row r="123">
          <cell r="A123" t="str">
            <v>3220</v>
          </cell>
          <cell r="B123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4">
          <cell r="A124" t="str">
            <v>3221</v>
          </cell>
          <cell r="B124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5">
          <cell r="A125" t="str">
            <v>3222</v>
          </cell>
          <cell r="B125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6">
          <cell r="A126" t="str">
            <v>3223</v>
          </cell>
          <cell r="B126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7">
          <cell r="A127" t="str">
            <v>3230</v>
          </cell>
          <cell r="B127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8">
          <cell r="A128" t="str">
            <v>3240</v>
          </cell>
          <cell r="B128" t="str">
            <v>Інші заклади та заходи</v>
          </cell>
        </row>
        <row r="129">
          <cell r="A129" t="str">
            <v>3241</v>
          </cell>
          <cell r="B129" t="str">
            <v>Забезпечення діяльності інших закладів у сфері соціального захисту і соціального забезпечення</v>
          </cell>
        </row>
        <row r="130">
          <cell r="A130" t="str">
            <v>3242</v>
          </cell>
          <cell r="B130" t="str">
            <v>Інші заходи у сфері соціального захисту і соціального забезпечення</v>
          </cell>
        </row>
        <row r="131">
          <cell r="A131" t="str">
            <v>4000</v>
          </cell>
          <cell r="B131" t="str">
            <v>Культура і мистецтво</v>
          </cell>
        </row>
        <row r="132">
          <cell r="A132" t="str">
            <v>4010</v>
          </cell>
          <cell r="B132" t="str">
            <v>Фінансова підтримка театрів</v>
          </cell>
        </row>
        <row r="133">
          <cell r="A133" t="str">
            <v>4020</v>
          </cell>
          <cell r="B133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4">
          <cell r="A134" t="str">
            <v>4030</v>
          </cell>
          <cell r="B134" t="str">
            <v>Забезпечення діяльності бібліотек</v>
          </cell>
        </row>
        <row r="135">
          <cell r="A135" t="str">
            <v>4040</v>
          </cell>
          <cell r="B135" t="str">
            <v>Забезпечення діяльності музеїв і виставок</v>
          </cell>
        </row>
        <row r="136">
          <cell r="A136" t="str">
            <v>4050</v>
          </cell>
          <cell r="B136" t="str">
            <v>Забезпечення діяльності заповідників</v>
          </cell>
        </row>
        <row r="137">
          <cell r="A137" t="str">
            <v>4060</v>
          </cell>
          <cell r="B137" t="str">
            <v>Забезпечення діяльності палаців і будинків культури, клубів, центрів дозвілля та інших клубних закладів</v>
          </cell>
        </row>
        <row r="138">
          <cell r="A138" t="str">
            <v>4070</v>
          </cell>
          <cell r="B138" t="str">
            <v>Фінансова підтримка кінематографії</v>
          </cell>
        </row>
        <row r="139">
          <cell r="A139" t="str">
            <v>4080</v>
          </cell>
          <cell r="B139" t="str">
            <v>Інші заклади та заходи в галузі культури і мистецтва</v>
          </cell>
        </row>
        <row r="140">
          <cell r="A140" t="str">
            <v>4081</v>
          </cell>
          <cell r="B140" t="str">
            <v>Забезпечення діяльності інших закладів в галузі культури і мистецтва</v>
          </cell>
        </row>
        <row r="141">
          <cell r="A141" t="str">
            <v>4082</v>
          </cell>
          <cell r="B141" t="str">
            <v>Інші заходи в галузі культури і мистецтва</v>
          </cell>
        </row>
        <row r="142">
          <cell r="A142" t="str">
            <v>5000</v>
          </cell>
          <cell r="B142" t="str">
            <v>Фізична культура і спорт</v>
          </cell>
        </row>
        <row r="143">
          <cell r="A143" t="str">
            <v>5010</v>
          </cell>
          <cell r="B143" t="str">
            <v>Проведення спортивної роботи в регіоні</v>
          </cell>
        </row>
        <row r="144">
          <cell r="A144" t="str">
            <v>5011</v>
          </cell>
          <cell r="B144" t="str">
            <v>Проведення навчально-тренувальних зборів і змагань з олімпійських видів спорту</v>
          </cell>
        </row>
        <row r="145">
          <cell r="A145" t="str">
            <v>5012</v>
          </cell>
          <cell r="B145" t="str">
            <v>Проведення навчально-тренувальних зборів і змагань з неолімпійських видів спорту</v>
          </cell>
        </row>
        <row r="146">
          <cell r="A146" t="str">
            <v>5020</v>
          </cell>
          <cell r="B146" t="str">
            <v>Здійснення фізкультурно-спортивної та реабілітаційної роботи серед осіб з інвалідністю</v>
          </cell>
        </row>
        <row r="147">
          <cell r="A147" t="str">
            <v>5021</v>
          </cell>
          <cell r="B147" t="str">
            <v>Утримання центрів фізичної культури і спорту осіб з інвалідністю і реабілітаційних шкіл</v>
          </cell>
        </row>
        <row r="148">
          <cell r="A148" t="str">
            <v>5022</v>
          </cell>
          <cell r="B148" t="str">
            <v>Проведення навчально-тренувальних зборів і змагань та заходів зі спорту осіб з інвалідністю</v>
          </cell>
        </row>
        <row r="149">
          <cell r="A149" t="str">
            <v>5030</v>
          </cell>
          <cell r="B149" t="str">
            <v>Розвиток дитячо-юнацького та резервного спорту</v>
          </cell>
        </row>
        <row r="150">
          <cell r="A150" t="str">
            <v>5031</v>
          </cell>
          <cell r="B150" t="str">
            <v>Утримання та навчально-тренувальна робота комунальних дитячо-юнацьких спортивних шкіл</v>
          </cell>
        </row>
        <row r="151">
          <cell r="A151" t="str">
            <v>5032</v>
          </cell>
          <cell r="B151" t="str">
            <v>Фінансова підтримка дитячо-юнацьких спортивних шкіл фізкультурно-спортивних товариств</v>
          </cell>
        </row>
        <row r="152">
          <cell r="A152" t="str">
            <v>5033</v>
          </cell>
          <cell r="B152" t="str">
            <v>Забезпечення підготовки спортсменів школами вищої спортивної майстерності</v>
          </cell>
        </row>
        <row r="153">
          <cell r="A153" t="str">
            <v>5040</v>
          </cell>
          <cell r="B153" t="str">
            <v>Підтримка і розвиток спортивної інфраструктури</v>
          </cell>
        </row>
        <row r="154">
          <cell r="A154" t="str">
            <v>5041</v>
          </cell>
          <cell r="B154" t="str">
            <v>Утримання та фінансова підтримка спортивних споруд</v>
          </cell>
        </row>
        <row r="155">
          <cell r="A155" t="str">
            <v>5042</v>
          </cell>
          <cell r="B155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6">
          <cell r="A156" t="str">
            <v>5043</v>
          </cell>
          <cell r="B156" t="str">
            <v>Розвиток палаців спорту</v>
          </cell>
        </row>
        <row r="157">
          <cell r="A157" t="str">
            <v>5044</v>
          </cell>
          <cell r="B157" t="str">
            <v>Створення сучасного біатлонного комплексу</v>
          </cell>
        </row>
        <row r="158">
          <cell r="A158" t="str">
            <v>5050</v>
          </cell>
          <cell r="B158" t="str">
            <v>Підтримка фізкультурно-спортивного руху</v>
          </cell>
        </row>
        <row r="159">
          <cell r="A159" t="str">
            <v>5051</v>
          </cell>
          <cell r="B159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60">
          <cell r="A160" t="str">
            <v>5052</v>
          </cell>
          <cell r="B160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1">
          <cell r="A161" t="str">
            <v>5053</v>
          </cell>
          <cell r="B161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2">
          <cell r="A162" t="str">
            <v>5060</v>
          </cell>
          <cell r="B162" t="str">
            <v>Інші заходи з розвитку фізичної культури та спорту</v>
          </cell>
        </row>
        <row r="163">
          <cell r="A163" t="str">
            <v>5061</v>
          </cell>
          <cell r="B163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4">
          <cell r="A164" t="str">
            <v>5062</v>
          </cell>
          <cell r="B164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5">
          <cell r="A165" t="str">
            <v>5063</v>
          </cell>
          <cell r="B165" t="str">
            <v>Забезпечення діяльності централізованої бухгалтерії</v>
          </cell>
        </row>
        <row r="166">
          <cell r="A166" t="str">
            <v>6000</v>
          </cell>
          <cell r="B166" t="str">
            <v>Житлово-комунальне господарство</v>
          </cell>
        </row>
        <row r="167">
          <cell r="A167" t="str">
            <v>6010</v>
          </cell>
          <cell r="B167" t="str">
            <v>Утримання та ефективна експлуатація об?єктів житлово-комунального господарства</v>
          </cell>
        </row>
        <row r="168">
          <cell r="A168" t="str">
            <v>6011</v>
          </cell>
          <cell r="B168" t="str">
            <v>Експлуатація та технічне обслуговування житлового фонду</v>
          </cell>
        </row>
        <row r="169">
          <cell r="A169" t="str">
            <v>6012</v>
          </cell>
          <cell r="B169" t="str">
            <v>Забезпечення д?яльност? з виробництва, транспортування, постачання теплової енерг?ї</v>
          </cell>
        </row>
        <row r="170">
          <cell r="A170" t="str">
            <v>6013</v>
          </cell>
          <cell r="B170" t="str">
            <v>Забезпечення діяльності водопровідно-каналізаційного господарства</v>
          </cell>
        </row>
        <row r="171">
          <cell r="A171" t="str">
            <v>6014</v>
          </cell>
          <cell r="B171" t="str">
            <v>Забезпечення збору та вивезення сміття і відходів</v>
          </cell>
        </row>
        <row r="172">
          <cell r="A172" t="str">
            <v>6015</v>
          </cell>
          <cell r="B172" t="str">
            <v>Забезпечення надійної та безперебійної експлуатації ліфтів</v>
          </cell>
        </row>
        <row r="173">
          <cell r="A173" t="str">
            <v>6016</v>
          </cell>
          <cell r="B173" t="str">
            <v>Впровадження засобів обліку витрат та регулювання споживання води та теплової енергії</v>
          </cell>
        </row>
        <row r="174">
          <cell r="A174" t="str">
            <v>6017</v>
          </cell>
          <cell r="B174" t="str">
            <v>Інша діяльність, пов?язана з експлуатацією об?єктів житлово-комунального господарства</v>
          </cell>
        </row>
        <row r="175">
          <cell r="A175" t="str">
            <v>6020</v>
          </cell>
          <cell r="B175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6">
          <cell r="A176" t="str">
            <v>6030</v>
          </cell>
          <cell r="B176" t="str">
            <v>Організація благоустрою населених пунктів</v>
          </cell>
        </row>
        <row r="177">
          <cell r="A177" t="str">
            <v>6040</v>
          </cell>
          <cell r="B177" t="str">
            <v>Заходи, пов?язані з поліпшенням питної води</v>
          </cell>
        </row>
        <row r="178">
          <cell r="A178" t="str">
            <v>6050</v>
          </cell>
          <cell r="B178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9">
          <cell r="A179" t="str">
            <v>6060</v>
          </cell>
          <cell r="B179" t="str">
            <v>Утримання об'єктів соціальної сфери підприємств, що передаються до комунальної власності</v>
          </cell>
        </row>
        <row r="180">
          <cell r="A180" t="str">
            <v>6070</v>
          </cell>
          <cell r="B180" t="str">
            <v>Регулювання цін/тарифів на житлово-комунальні послуги</v>
          </cell>
        </row>
        <row r="181">
          <cell r="A181" t="str">
            <v>6071</v>
          </cell>
          <cell r="B181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2">
          <cell r="A182" t="str">
            <v>6072</v>
          </cell>
          <cell r="B182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3">
          <cell r="A183" t="str">
            <v>6080</v>
          </cell>
          <cell r="B183" t="str">
            <v>Реалізація державних та місцевих житлових програм</v>
          </cell>
        </row>
        <row r="184">
          <cell r="A184" t="str">
            <v>6081</v>
          </cell>
          <cell r="B184" t="str">
            <v>Будівництво житла для окремих категорій населення відповідно до законодавства</v>
          </cell>
        </row>
        <row r="185">
          <cell r="A185" t="str">
            <v>6082</v>
          </cell>
          <cell r="B185" t="str">
            <v>Придбання житла для окремих категорій населення відповідно до законодавства</v>
          </cell>
        </row>
        <row r="186">
          <cell r="A186" t="str">
            <v>6083</v>
          </cell>
          <cell r="B186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7">
          <cell r="A187" t="str">
            <v>6084</v>
          </cell>
          <cell r="B187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8">
          <cell r="A188" t="str">
            <v>6085</v>
          </cell>
          <cell r="B18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9">
          <cell r="A189" t="str">
            <v>6086</v>
          </cell>
          <cell r="B189" t="str">
            <v>Інша діяльність щодо забезпечення житлом громадян</v>
          </cell>
        </row>
        <row r="190">
          <cell r="A190" t="str">
            <v>6090</v>
          </cell>
          <cell r="B190" t="str">
            <v>Інша діяльність у сфері житлово-комунального господарства</v>
          </cell>
        </row>
        <row r="191">
          <cell r="A191" t="str">
            <v>7000</v>
          </cell>
          <cell r="B191" t="str">
            <v>Економічна діяльність</v>
          </cell>
        </row>
        <row r="192">
          <cell r="A192" t="str">
            <v>7100</v>
          </cell>
          <cell r="B192" t="str">
            <v>Сільське, лісове, рибне господарство та мисливство</v>
          </cell>
        </row>
        <row r="193">
          <cell r="A193" t="str">
            <v>7110</v>
          </cell>
          <cell r="B193" t="str">
            <v>Реалізація програм в галузі сільського господарства</v>
          </cell>
        </row>
        <row r="194">
          <cell r="A194" t="str">
            <v>7120</v>
          </cell>
          <cell r="B194" t="str">
            <v>Забезпечення діяльності ветеринарних лікарень та ветеринарних лабораторій</v>
          </cell>
        </row>
        <row r="195">
          <cell r="A195" t="str">
            <v>7130</v>
          </cell>
          <cell r="B195" t="str">
            <v>Здійснення  заходів із землеустрою</v>
          </cell>
        </row>
        <row r="196">
          <cell r="A196" t="str">
            <v>7140</v>
          </cell>
          <cell r="B196" t="str">
            <v>Інші заходи у сфері сільського господарства</v>
          </cell>
        </row>
        <row r="197">
          <cell r="A197" t="str">
            <v>7150</v>
          </cell>
          <cell r="B197" t="str">
            <v>Реалізація програм у галузі лісового господарства і мисливства</v>
          </cell>
        </row>
        <row r="198">
          <cell r="A198" t="str">
            <v>7160</v>
          </cell>
          <cell r="B198" t="str">
            <v>Реалізація програм в галузі рибного господарства</v>
          </cell>
        </row>
        <row r="199">
          <cell r="A199" t="str">
            <v>7200</v>
          </cell>
          <cell r="B199" t="str">
            <v>Газове господарство</v>
          </cell>
        </row>
        <row r="200">
          <cell r="A200" t="str">
            <v>7210</v>
          </cell>
          <cell r="B200" t="str">
            <v>Організація експлуатації  газового господарства</v>
          </cell>
        </row>
        <row r="201">
          <cell r="A201" t="str">
            <v>7220</v>
          </cell>
          <cell r="B201" t="str">
            <v>Газифікація населених пунктів</v>
          </cell>
        </row>
        <row r="202">
          <cell r="A202" t="str">
            <v>7300</v>
          </cell>
          <cell r="B202" t="str">
            <v>Будівництво та регіональний розвиток</v>
          </cell>
        </row>
        <row r="203">
          <cell r="A203" t="str">
            <v>7310</v>
          </cell>
          <cell r="B203" t="str">
            <v>Будівництво об'єктів житлово-комунального господарства</v>
          </cell>
        </row>
        <row r="204">
          <cell r="A204" t="str">
            <v>7320</v>
          </cell>
          <cell r="B204" t="str">
            <v>Будівництво об'єктів соціально-культурного призначення</v>
          </cell>
        </row>
        <row r="205">
          <cell r="A205" t="str">
            <v>7321</v>
          </cell>
          <cell r="B205" t="str">
            <v>Будівництво освітніх установ та закладів</v>
          </cell>
        </row>
        <row r="206">
          <cell r="A206" t="str">
            <v>7322</v>
          </cell>
          <cell r="B206" t="str">
            <v>Будівництво медичних установ та закладів</v>
          </cell>
        </row>
        <row r="207">
          <cell r="A207" t="str">
            <v>7323</v>
          </cell>
          <cell r="B207" t="str">
            <v>Будівництво установ та закладів соціальної сфери</v>
          </cell>
        </row>
        <row r="208">
          <cell r="A208" t="str">
            <v>7324</v>
          </cell>
          <cell r="B208" t="str">
            <v>Будівництво установ та закладів культури</v>
          </cell>
        </row>
        <row r="209">
          <cell r="A209" t="str">
            <v>7325</v>
          </cell>
          <cell r="B209" t="str">
            <v>Будівництво споруд, установ та закладів фізичної культури і спорту</v>
          </cell>
        </row>
        <row r="210">
          <cell r="A210" t="str">
            <v>7330</v>
          </cell>
          <cell r="B210" t="str">
            <v>Будівництво інших об'єктів соціальної та виробничої інфраструктури комунальної власності</v>
          </cell>
        </row>
        <row r="211">
          <cell r="A211" t="str">
            <v>7340</v>
          </cell>
          <cell r="B211" t="str">
            <v>Проектування, реставрація та охорона пам'яток архітектури</v>
          </cell>
        </row>
        <row r="212">
          <cell r="A212" t="str">
            <v>7350</v>
          </cell>
          <cell r="B212" t="str">
            <v>Розроблення схем планування та забудови територій (містобудівної документації)</v>
          </cell>
        </row>
        <row r="213">
          <cell r="A213" t="str">
            <v>7360</v>
          </cell>
          <cell r="B213" t="str">
            <v>Виконання інвестиційних проектів</v>
          </cell>
        </row>
        <row r="214">
          <cell r="A214" t="str">
            <v>7361</v>
          </cell>
          <cell r="B214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5">
          <cell r="A215" t="str">
            <v>7362</v>
          </cell>
          <cell r="B215" t="str">
            <v>Виконання інвестиційних проектів в рамках формування інфраструктури об'єднаних територіальних громад</v>
          </cell>
        </row>
        <row r="216">
          <cell r="A216" t="str">
            <v>7363</v>
          </cell>
          <cell r="B216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7">
          <cell r="A217" t="str">
            <v>7364</v>
          </cell>
          <cell r="B217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8">
          <cell r="A218" t="str">
            <v>7365</v>
          </cell>
          <cell r="B218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9">
          <cell r="A219" t="str">
            <v>7366</v>
          </cell>
          <cell r="B219" t="str">
            <v>Реалізація проектів в рамках Надзвичайної кредитної програми для відновлення України</v>
          </cell>
        </row>
        <row r="220">
          <cell r="A220" t="str">
            <v>7367</v>
          </cell>
          <cell r="B220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1">
          <cell r="A221" t="str">
            <v>7368</v>
          </cell>
          <cell r="B221" t="str">
            <v>Виконання інвестиційних проектів за рахунок субвенцій з інших бюджетів</v>
          </cell>
        </row>
        <row r="222">
          <cell r="A222" t="str">
            <v>7370</v>
          </cell>
          <cell r="B222" t="str">
            <v>Реалізація інших заходів щодо соціально-економічного розвитку територій</v>
          </cell>
        </row>
        <row r="223">
          <cell r="A223" t="str">
            <v>7400</v>
          </cell>
          <cell r="B223" t="str">
            <v>Транспорт та транспортна інфраструктура, дорожнє господарство</v>
          </cell>
        </row>
        <row r="224">
          <cell r="A224" t="str">
            <v>7410</v>
          </cell>
          <cell r="B224" t="str">
            <v>Забезпечення надання послуг з перевезення пасажирів автомобільним транспортом</v>
          </cell>
        </row>
        <row r="225">
          <cell r="A225" t="str">
            <v>7411</v>
          </cell>
          <cell r="B225" t="str">
            <v>Утримання та розвиток автотранспорту</v>
          </cell>
        </row>
        <row r="226">
          <cell r="A226" t="str">
            <v>7412</v>
          </cell>
          <cell r="B226" t="str">
            <v>Регулювання цін на послуги місцевого автотранспорту</v>
          </cell>
        </row>
        <row r="227">
          <cell r="A227" t="str">
            <v>7413</v>
          </cell>
          <cell r="B227" t="str">
            <v>Інші заходи у сфері автотранспорту</v>
          </cell>
        </row>
        <row r="228">
          <cell r="A228" t="str">
            <v>7420</v>
          </cell>
          <cell r="B228" t="str">
            <v>Забезпечення надання послуг з перевезення пасажирів електротранспортом</v>
          </cell>
        </row>
        <row r="229">
          <cell r="A229" t="str">
            <v>7421</v>
          </cell>
          <cell r="B229" t="str">
            <v>Утримання та розвиток наземного електротранспорту</v>
          </cell>
        </row>
        <row r="230">
          <cell r="A230" t="str">
            <v>7422</v>
          </cell>
          <cell r="B230" t="str">
            <v>Регулювання цін на послуги місцевого наземного електротранспорту</v>
          </cell>
        </row>
        <row r="231">
          <cell r="A231" t="str">
            <v>7423</v>
          </cell>
          <cell r="B231" t="str">
            <v>Утримання та розвиток метрополітену</v>
          </cell>
        </row>
        <row r="232">
          <cell r="A232" t="str">
            <v>7424</v>
          </cell>
          <cell r="B232" t="str">
            <v>Регулювання цін на послуги метрополітену</v>
          </cell>
        </row>
        <row r="233">
          <cell r="A233" t="str">
            <v>7425</v>
          </cell>
          <cell r="B233" t="str">
            <v>Розвиток мережі метрополітенів за рахунок коштів, які надаються з  державного бюджету</v>
          </cell>
        </row>
        <row r="234">
          <cell r="A234" t="str">
            <v>7426</v>
          </cell>
          <cell r="B234" t="str">
            <v>Інші заходи у сфері електротранспорту</v>
          </cell>
        </row>
        <row r="235">
          <cell r="A235" t="str">
            <v>7430</v>
          </cell>
          <cell r="B235" t="str">
            <v>Утримання та розвиток місцевих аеропортів</v>
          </cell>
        </row>
        <row r="236">
          <cell r="A236" t="str">
            <v>7440</v>
          </cell>
          <cell r="B236" t="str">
            <v>Утримання та розвиток транспортної інфраструктури</v>
          </cell>
        </row>
        <row r="237">
          <cell r="A237" t="str">
            <v>7441</v>
          </cell>
          <cell r="B237" t="str">
            <v>Утримання та розвиток мостів/шляхопроводів</v>
          </cell>
        </row>
        <row r="238">
          <cell r="A238" t="str">
            <v>7442</v>
          </cell>
          <cell r="B238" t="str">
            <v>Утримання та розвиток інших об?єктів транспортної інфраструктури</v>
          </cell>
        </row>
        <row r="239">
          <cell r="A239" t="str">
            <v>7450</v>
          </cell>
          <cell r="B239" t="str">
            <v>Інша діяльність у сфері транспорту</v>
          </cell>
        </row>
        <row r="240">
          <cell r="A240" t="str">
            <v>7460</v>
          </cell>
          <cell r="B240" t="str">
            <v>Утримання та розвиток автомобільних доріг та дорожньої інфраструктури</v>
          </cell>
        </row>
        <row r="241">
          <cell r="A241" t="str">
            <v>7461</v>
          </cell>
          <cell r="B241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2">
          <cell r="A242" t="str">
            <v>7462</v>
          </cell>
          <cell r="B242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3">
          <cell r="A243" t="str">
            <v>7463</v>
          </cell>
          <cell r="B243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4">
          <cell r="A244" t="str">
            <v>7464</v>
          </cell>
          <cell r="B244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5">
          <cell r="A245" t="str">
            <v>7470</v>
          </cell>
          <cell r="B245" t="str">
            <v>Інша діяльність у сфері дорожнього господарства</v>
          </cell>
        </row>
        <row r="246">
          <cell r="A246" t="str">
            <v>7500</v>
          </cell>
          <cell r="B246" t="str">
            <v>Зв'язок, телекомунікації та інформатика</v>
          </cell>
        </row>
        <row r="247">
          <cell r="A247" t="str">
            <v>7510</v>
          </cell>
          <cell r="B247" t="str">
            <v>Реалізація програм у сфері зв'язку</v>
          </cell>
        </row>
        <row r="248">
          <cell r="A248" t="str">
            <v>7520</v>
          </cell>
          <cell r="B248" t="str">
            <v>Реалізація Національної програми інформатизації</v>
          </cell>
        </row>
        <row r="249">
          <cell r="A249" t="str">
            <v>7530</v>
          </cell>
          <cell r="B249" t="str">
            <v>Інші заходи у сфері зв'язку, телекомунікації та інформатики</v>
          </cell>
        </row>
        <row r="250">
          <cell r="A250" t="str">
            <v>7600</v>
          </cell>
          <cell r="B250" t="str">
            <v>Інші програми та заходи, пов'язані з економічною діяльністю</v>
          </cell>
        </row>
        <row r="251">
          <cell r="A251" t="str">
            <v>7610</v>
          </cell>
          <cell r="B251" t="str">
            <v>Сприяння розвитку малого та середнього підприємництва</v>
          </cell>
        </row>
        <row r="252">
          <cell r="A252" t="str">
            <v>7620</v>
          </cell>
          <cell r="B252" t="str">
            <v>Розвиток готельного господарства та туризму</v>
          </cell>
        </row>
        <row r="253">
          <cell r="A253" t="str">
            <v>7621</v>
          </cell>
          <cell r="B253" t="str">
            <v>Підтримка діяльності готельного господарства</v>
          </cell>
        </row>
        <row r="254">
          <cell r="A254" t="str">
            <v>7622</v>
          </cell>
          <cell r="B254" t="str">
            <v>Реалізація програм і заходів в галузі туризму та курортів</v>
          </cell>
        </row>
        <row r="255">
          <cell r="A255" t="str">
            <v>7630</v>
          </cell>
          <cell r="B255" t="str">
            <v>Реалізація програм і заходів в галузі зовнішньоекономічної діяльності</v>
          </cell>
        </row>
        <row r="256">
          <cell r="A256" t="str">
            <v>7640</v>
          </cell>
          <cell r="B256" t="str">
            <v>Заходи з енергозбереження</v>
          </cell>
        </row>
        <row r="257">
          <cell r="A257" t="str">
            <v>7650</v>
          </cell>
          <cell r="B257" t="str">
            <v>Проведення експертної  грошової  оцінки  земельної ділянки чи права на неї</v>
          </cell>
        </row>
        <row r="258">
          <cell r="A258" t="str">
            <v>7660</v>
          </cell>
          <cell r="B258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9">
          <cell r="A259" t="str">
            <v>7670</v>
          </cell>
          <cell r="B259" t="str">
            <v>Внески до статутного капіталу суб?єктів господарювання</v>
          </cell>
        </row>
        <row r="260">
          <cell r="A260" t="str">
            <v>7680</v>
          </cell>
          <cell r="B260" t="str">
            <v>Членські внески до асоціацій органів місцевого самоврядування</v>
          </cell>
        </row>
        <row r="261">
          <cell r="A261" t="str">
            <v>7690</v>
          </cell>
          <cell r="B261" t="str">
            <v>Інша економічна діяльність</v>
          </cell>
        </row>
        <row r="262">
          <cell r="A262" t="str">
            <v>7691</v>
          </cell>
          <cell r="B262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3">
          <cell r="A263" t="str">
            <v>7692</v>
          </cell>
          <cell r="B263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4">
          <cell r="A264" t="str">
            <v>7693</v>
          </cell>
          <cell r="B264" t="str">
            <v>Інші заходи, пов'язані з економічною діяльністю</v>
          </cell>
        </row>
        <row r="265">
          <cell r="A265" t="str">
            <v>7700</v>
          </cell>
          <cell r="B265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6">
          <cell r="A266" t="str">
            <v>8000</v>
          </cell>
          <cell r="B266" t="str">
            <v>Інша діяльність</v>
          </cell>
        </row>
        <row r="267">
          <cell r="A267" t="str">
            <v>8100</v>
          </cell>
          <cell r="B267" t="str">
            <v>Захист населення і територій від надзвичайних ситуацій техногенного та природного характеру</v>
          </cell>
        </row>
        <row r="268">
          <cell r="A268" t="str">
            <v>8110</v>
          </cell>
          <cell r="B268" t="str">
            <v>Заходи із запобігання та ліквідації надзвичайних ситуацій та наслідків стихійного лиха</v>
          </cell>
        </row>
        <row r="269">
          <cell r="A269" t="str">
            <v>8120</v>
          </cell>
          <cell r="B269" t="str">
            <v>Заходи з організації рятування на водах</v>
          </cell>
        </row>
        <row r="270">
          <cell r="A270" t="str">
            <v>8130</v>
          </cell>
          <cell r="B270" t="str">
            <v>Забезпечення діяльності місцевої пожежної охорони</v>
          </cell>
        </row>
        <row r="271">
          <cell r="A271" t="str">
            <v>8200</v>
          </cell>
          <cell r="B271" t="str">
            <v>Громадський порядок та безпека</v>
          </cell>
        </row>
        <row r="272">
          <cell r="A272" t="str">
            <v>8210</v>
          </cell>
          <cell r="B272" t="str">
            <v>Муніципальні формування з охорони громадського порядку</v>
          </cell>
        </row>
        <row r="273">
          <cell r="A273" t="str">
            <v>8220</v>
          </cell>
          <cell r="B273" t="str">
            <v>Заходи та роботи з мобілізаційної підготовки місцевого значення</v>
          </cell>
        </row>
        <row r="274">
          <cell r="A274" t="str">
            <v>8230</v>
          </cell>
          <cell r="B274" t="str">
            <v>Інші заходи громадського порядку та безпеки</v>
          </cell>
        </row>
        <row r="275">
          <cell r="A275" t="str">
            <v>8300</v>
          </cell>
          <cell r="B275" t="str">
            <v>Охорона навколишнього природного середовища</v>
          </cell>
        </row>
        <row r="276">
          <cell r="A276" t="str">
            <v>8310</v>
          </cell>
          <cell r="B276" t="str">
            <v>Запобігання та ліквідація забруднення навколишнього природного середовища</v>
          </cell>
        </row>
        <row r="277">
          <cell r="A277" t="str">
            <v>8311</v>
          </cell>
          <cell r="B277" t="str">
            <v>Охорона та раціональне використання природних ресурсів</v>
          </cell>
        </row>
        <row r="278">
          <cell r="A278" t="str">
            <v>8312</v>
          </cell>
          <cell r="B278" t="str">
            <v>Утилізація відходів</v>
          </cell>
        </row>
        <row r="279">
          <cell r="A279" t="str">
            <v>8313</v>
          </cell>
          <cell r="B279" t="str">
            <v>Ліквідація іншого забруднення навколишнього природного середовища</v>
          </cell>
        </row>
        <row r="280">
          <cell r="A280" t="str">
            <v>8320</v>
          </cell>
          <cell r="B280" t="str">
            <v>Збереження природно-заповідного фонду</v>
          </cell>
        </row>
        <row r="281">
          <cell r="A281" t="str">
            <v>8330</v>
          </cell>
          <cell r="B281" t="str">
            <v>Інша діяльність у сфері екології та охорони природних ресурсів</v>
          </cell>
        </row>
        <row r="282">
          <cell r="A282" t="str">
            <v>8340</v>
          </cell>
          <cell r="B282" t="str">
            <v>Природоохоронні заходи за рахунок цільових фондів</v>
          </cell>
        </row>
        <row r="283">
          <cell r="A283" t="str">
            <v>8400</v>
          </cell>
          <cell r="B283" t="str">
            <v>Засоби масової інформації</v>
          </cell>
        </row>
        <row r="284">
          <cell r="A284" t="str">
            <v>8410</v>
          </cell>
          <cell r="B284" t="str">
            <v>Фінансова підтримка засобів масової інформації</v>
          </cell>
        </row>
        <row r="285">
          <cell r="A285" t="str">
            <v>8420</v>
          </cell>
          <cell r="B285" t="str">
            <v>Інші заходи у сфері засобів масової інформації</v>
          </cell>
        </row>
        <row r="286">
          <cell r="A286" t="str">
            <v>8500</v>
          </cell>
          <cell r="B286" t="str">
            <v>Нерозподілені трансферти з державного бюджету</v>
          </cell>
        </row>
        <row r="287">
          <cell r="A287" t="str">
            <v>8600</v>
          </cell>
          <cell r="B287" t="str">
            <v>Обслуговування місцевого боргу</v>
          </cell>
        </row>
        <row r="288">
          <cell r="A288" t="str">
            <v>8700</v>
          </cell>
          <cell r="B288" t="str">
            <v>Резервний фонд</v>
          </cell>
        </row>
        <row r="289">
          <cell r="A289" t="str">
            <v>8800</v>
          </cell>
          <cell r="B289" t="str">
            <v>Кредитування</v>
          </cell>
        </row>
        <row r="290">
          <cell r="A290" t="str">
            <v>8810</v>
          </cell>
          <cell r="B290" t="str">
            <v>Довгострокові кредити для здобуття вищої освіти та їх повернення</v>
          </cell>
        </row>
        <row r="291">
          <cell r="A291" t="str">
            <v>8811</v>
          </cell>
          <cell r="B291" t="str">
            <v>Надання кредиту</v>
          </cell>
        </row>
        <row r="292">
          <cell r="A292" t="str">
            <v>8812</v>
          </cell>
          <cell r="B292" t="str">
            <v>Повернення кредиту</v>
          </cell>
        </row>
        <row r="293">
          <cell r="A293" t="str">
            <v>8820</v>
          </cell>
          <cell r="B293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4">
          <cell r="A294" t="str">
            <v>8821</v>
          </cell>
          <cell r="B294" t="str">
            <v>Надання кредиту</v>
          </cell>
        </row>
        <row r="295">
          <cell r="A295" t="str">
            <v>8822</v>
          </cell>
          <cell r="B295" t="str">
            <v>Повернення кредиту</v>
          </cell>
        </row>
        <row r="296">
          <cell r="A296" t="str">
            <v>8830</v>
          </cell>
          <cell r="B296" t="str">
            <v>Довгострокові кредити індивідуальним забудовникам житла на селі  та їх повернення</v>
          </cell>
        </row>
        <row r="297">
          <cell r="A297" t="str">
            <v>8831</v>
          </cell>
          <cell r="B297" t="str">
            <v>Надання кредиту</v>
          </cell>
        </row>
        <row r="298">
          <cell r="A298" t="str">
            <v>8832</v>
          </cell>
          <cell r="B298" t="str">
            <v>Повернення кредиту</v>
          </cell>
        </row>
        <row r="299">
          <cell r="A299" t="str">
            <v>8840</v>
          </cell>
          <cell r="B299" t="str">
            <v>Довгострокові кредити громадянам на будівництво / реконструкцію / придбання житла та їх повернення</v>
          </cell>
        </row>
        <row r="300">
          <cell r="A300" t="str">
            <v>8841</v>
          </cell>
          <cell r="B300" t="str">
            <v>Надання кредиту</v>
          </cell>
        </row>
        <row r="301">
          <cell r="A301" t="str">
            <v>8842</v>
          </cell>
          <cell r="B301" t="str">
            <v>Повернення кредиту</v>
          </cell>
        </row>
        <row r="302">
          <cell r="A302" t="str">
            <v>8850</v>
          </cell>
          <cell r="B302" t="str">
            <v>Пільгові кредити членам житлово-будівельних кооперативів та їх повернення</v>
          </cell>
        </row>
        <row r="303">
          <cell r="A303" t="str">
            <v>8851</v>
          </cell>
          <cell r="B303" t="str">
            <v>Надання кредиту</v>
          </cell>
        </row>
        <row r="304">
          <cell r="A304" t="str">
            <v>8852</v>
          </cell>
          <cell r="B304" t="str">
            <v>Повернення кредиту</v>
          </cell>
        </row>
        <row r="305">
          <cell r="A305" t="str">
            <v>8860</v>
          </cell>
          <cell r="B305" t="str">
            <v>Бюджетні позички  суб'єктам господарювання  та їх повернення</v>
          </cell>
        </row>
        <row r="306">
          <cell r="A306" t="str">
            <v>8861</v>
          </cell>
          <cell r="B306" t="str">
            <v>Надання позичок</v>
          </cell>
        </row>
        <row r="307">
          <cell r="A307" t="str">
            <v>8862</v>
          </cell>
          <cell r="B307" t="str">
            <v>Повернення позичок</v>
          </cell>
        </row>
        <row r="308">
          <cell r="A308" t="str">
            <v>8870</v>
          </cell>
          <cell r="B308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9">
          <cell r="A309" t="str">
            <v>8871</v>
          </cell>
          <cell r="B309" t="str">
            <v>Отримання кредитів (позик)</v>
          </cell>
        </row>
        <row r="310">
          <cell r="A310" t="str">
            <v>8872</v>
          </cell>
          <cell r="B310" t="str">
            <v>Повернення кредитів (позик)</v>
          </cell>
        </row>
        <row r="311">
          <cell r="A311" t="str">
            <v>8880</v>
          </cell>
          <cell r="B311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2">
          <cell r="A312" t="str">
            <v>8881</v>
          </cell>
          <cell r="B312" t="str">
            <v>Забезпечення гарантійних зобов'язань за позичальників, що отримали кредити під місцеві гарантії</v>
          </cell>
        </row>
        <row r="313">
          <cell r="A313" t="str">
            <v>8882</v>
          </cell>
          <cell r="B313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4">
          <cell r="A314" t="str">
            <v>8900</v>
          </cell>
          <cell r="B314" t="str">
            <v>Залишки коштів та бюджетна заборгованість розпорядників коштів місцевих бюджетів</v>
          </cell>
        </row>
        <row r="315">
          <cell r="A315" t="str">
            <v>8910</v>
          </cell>
          <cell r="B315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6">
          <cell r="A316" t="str">
            <v>8920</v>
          </cell>
          <cell r="B316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7">
          <cell r="A317" t="str">
            <v>9000</v>
          </cell>
          <cell r="B317" t="str">
            <v>Міжбюджетні трансферти</v>
          </cell>
        </row>
        <row r="318">
          <cell r="A318" t="str">
            <v>9100</v>
          </cell>
          <cell r="B318" t="str">
            <v>Дотації з місцевого бюджету іншим бюджетам</v>
          </cell>
        </row>
        <row r="319">
          <cell r="A319" t="str">
            <v>9110</v>
          </cell>
          <cell r="B319" t="str">
            <v>Реверсна дотація </v>
          </cell>
        </row>
        <row r="320">
          <cell r="A320" t="str">
            <v>9120</v>
          </cell>
          <cell r="B320" t="str">
            <v>Дотація з місцевого бюджету за рахунок стабілізаційної дотації з державного бюджету</v>
          </cell>
        </row>
        <row r="321">
          <cell r="A321" t="str">
            <v>9130</v>
          </cell>
          <cell r="B321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2">
          <cell r="A322" t="str">
            <v>9140</v>
          </cell>
          <cell r="B322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3">
          <cell r="A323" t="str">
            <v>9150</v>
          </cell>
          <cell r="B323" t="str">
            <v>Інші дотації з місцевого бюджету</v>
          </cell>
        </row>
        <row r="324">
          <cell r="A324" t="str">
            <v>9200</v>
          </cell>
          <cell r="B324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5">
          <cell r="A325" t="str">
            <v>9210</v>
          </cell>
          <cell r="B325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6">
          <cell r="A326" t="str">
            <v>9220</v>
          </cell>
          <cell r="B326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7">
          <cell r="A327" t="str">
            <v>9230</v>
          </cell>
          <cell r="B327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8">
          <cell r="A328" t="str">
            <v>9240</v>
          </cell>
          <cell r="B328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9">
          <cell r="A329" t="str">
            <v>9241</v>
          </cell>
          <cell r="B329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30">
          <cell r="A330" t="str">
            <v>9242</v>
          </cell>
          <cell r="B330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1">
          <cell r="A331" t="str">
            <v>9243</v>
          </cell>
          <cell r="B331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2">
          <cell r="A332" t="str">
            <v>9250</v>
          </cell>
          <cell r="B332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3">
          <cell r="A333" t="str">
            <v>9260</v>
          </cell>
          <cell r="B333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4">
          <cell r="A334" t="str">
            <v>9270</v>
          </cell>
          <cell r="B334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5">
          <cell r="A335" t="str">
            <v>9300</v>
          </cell>
          <cell r="B335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6">
          <cell r="A336" t="str">
            <v>9310</v>
          </cell>
          <cell r="B336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7">
          <cell r="A337" t="str">
            <v>9320</v>
          </cell>
          <cell r="B337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8">
          <cell r="A338" t="str">
            <v>9330</v>
          </cell>
          <cell r="B338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9">
          <cell r="A339" t="str">
            <v>9340</v>
          </cell>
          <cell r="B339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40">
          <cell r="A340" t="str">
            <v>9350</v>
          </cell>
          <cell r="B340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1">
          <cell r="A341" t="str">
            <v>9400</v>
          </cell>
          <cell r="B341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2">
          <cell r="A342" t="str">
            <v>9410</v>
          </cell>
          <cell r="B342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3">
          <cell r="A343" t="str">
            <v>9420</v>
          </cell>
          <cell r="B343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4">
          <cell r="A344" t="str">
            <v>9430</v>
          </cell>
          <cell r="B344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5">
          <cell r="A345" t="str">
            <v>9440</v>
          </cell>
          <cell r="B345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6">
          <cell r="A346" t="str">
            <v>9450</v>
          </cell>
          <cell r="B346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7">
          <cell r="A347" t="str">
            <v>9460</v>
          </cell>
          <cell r="B347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8">
          <cell r="A348" t="str">
            <v>9470</v>
          </cell>
          <cell r="B348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9">
          <cell r="A349" t="str">
            <v>9480</v>
          </cell>
          <cell r="B349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50">
          <cell r="A350" t="str">
            <v>9500</v>
          </cell>
          <cell r="B350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1">
          <cell r="A351" t="str">
            <v>9510</v>
          </cell>
          <cell r="B351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2">
          <cell r="A352" t="str">
            <v>9520</v>
          </cell>
          <cell r="B352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3">
          <cell r="A353" t="str">
            <v>9530</v>
          </cell>
          <cell r="B353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4">
          <cell r="A354" t="str">
            <v>9540</v>
          </cell>
          <cell r="B35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5">
          <cell r="A355" t="str">
            <v>9550</v>
          </cell>
          <cell r="B355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6">
          <cell r="A356" t="str">
            <v>9560</v>
          </cell>
          <cell r="B356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7">
          <cell r="A357" t="str">
            <v>9600</v>
          </cell>
          <cell r="B357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8">
          <cell r="A358" t="str">
            <v>9610</v>
          </cell>
          <cell r="B358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9">
          <cell r="A359" t="str">
            <v>9620</v>
          </cell>
          <cell r="B359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60">
          <cell r="A360" t="str">
            <v>9630</v>
          </cell>
          <cell r="B360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1">
          <cell r="A361" t="str">
            <v>9640</v>
          </cell>
          <cell r="B361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2">
          <cell r="A362" t="str">
            <v>9700</v>
          </cell>
          <cell r="B362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3">
          <cell r="A363" t="str">
            <v>9710</v>
          </cell>
          <cell r="B363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4">
          <cell r="A364" t="str">
            <v>9720</v>
          </cell>
          <cell r="B364" t="str">
            <v>Субвенція з місцевого бюджету на виконання інвестиційних проектів</v>
          </cell>
        </row>
        <row r="365">
          <cell r="A365" t="str">
            <v>9730</v>
          </cell>
          <cell r="B365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6">
          <cell r="A366" t="str">
            <v>9740</v>
          </cell>
          <cell r="B366" t="str">
            <v>Субвенція з місцевого бюджету на здійснення природоохоронних заходів</v>
          </cell>
        </row>
        <row r="367">
          <cell r="A367" t="str">
            <v>9750</v>
          </cell>
          <cell r="B367" t="str">
            <v>Субвенція з місцевого бюджету на співфінансування інвестиційних проектів</v>
          </cell>
        </row>
        <row r="368">
          <cell r="A368" t="str">
            <v>9760</v>
          </cell>
          <cell r="B368" t="str">
            <v>Субвенція з місцевого бюджету на реалізацію проектів співробітництва між територіальними громадами</v>
          </cell>
        </row>
        <row r="369">
          <cell r="A369" t="str">
            <v>9770</v>
          </cell>
          <cell r="B369" t="str">
            <v>Інші субвенції з місцевого бюджету</v>
          </cell>
        </row>
        <row r="370">
          <cell r="A370" t="str">
            <v>9800</v>
          </cell>
          <cell r="B370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1">
          <cell r="A371" t="str">
            <v>-</v>
          </cell>
          <cell r="B371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6"/>
  <sheetViews>
    <sheetView tabSelected="1" workbookViewId="0" topLeftCell="A4">
      <selection activeCell="L38" sqref="L38"/>
    </sheetView>
  </sheetViews>
  <sheetFormatPr defaultColWidth="9.140625" defaultRowHeight="15"/>
  <cols>
    <col min="1" max="1" width="55.00390625" style="0" customWidth="1"/>
    <col min="2" max="2" width="5.140625" style="0" customWidth="1"/>
    <col min="3" max="3" width="4.57421875" style="0" customWidth="1"/>
    <col min="4" max="5" width="9.421875" style="0" customWidth="1"/>
    <col min="6" max="6" width="5.8515625" style="0" customWidth="1"/>
    <col min="7" max="7" width="5.421875" style="0" customWidth="1"/>
    <col min="8" max="8" width="5.7109375" style="0" customWidth="1"/>
    <col min="9" max="9" width="9.57421875" style="0" hidden="1" customWidth="1"/>
    <col min="10" max="10" width="10.00390625" style="0" customWidth="1"/>
    <col min="11" max="11" width="10.8515625" style="0" customWidth="1"/>
    <col min="12" max="12" width="6.140625" style="0" customWidth="1"/>
    <col min="13" max="13" width="10.140625" style="0" customWidth="1"/>
    <col min="14" max="14" width="6.7109375" style="0" customWidth="1"/>
    <col min="15" max="15" width="10.28125" style="0" hidden="1" customWidth="1"/>
    <col min="16" max="16" width="8.140625" style="0" hidden="1" customWidth="1"/>
    <col min="17" max="17" width="9.421875" style="0" customWidth="1"/>
    <col min="18" max="18" width="6.00390625" style="0" customWidth="1"/>
  </cols>
  <sheetData>
    <row r="1" spans="10:18" s="1" customFormat="1" ht="15" customHeight="1">
      <c r="J1" s="78" t="s">
        <v>0</v>
      </c>
      <c r="K1" s="78"/>
      <c r="L1" s="78"/>
      <c r="M1" s="78"/>
      <c r="N1" s="78"/>
      <c r="O1" s="78"/>
      <c r="P1" s="78"/>
      <c r="Q1" s="78"/>
      <c r="R1" s="78"/>
    </row>
    <row r="2" spans="10:18" s="1" customFormat="1" ht="16.5" customHeight="1">
      <c r="J2" s="78"/>
      <c r="K2" s="78"/>
      <c r="L2" s="78"/>
      <c r="M2" s="78"/>
      <c r="N2" s="78"/>
      <c r="O2" s="78"/>
      <c r="P2" s="78"/>
      <c r="Q2" s="78"/>
      <c r="R2" s="78"/>
    </row>
    <row r="3" spans="1:18" s="1" customFormat="1" ht="15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1:19" s="1" customFormat="1" ht="15">
      <c r="A4" s="82" t="str">
        <f>IF('[1]ЗАПОЛНИТЬ'!$F$7=1,CONCATENATE('[1]шапки'!A3),CONCATENATE('[1]шапки'!A3,'[1]шапки'!C3))</f>
        <v>про надходження і використання коштів, отриманих як плата за послуги (форма№ 4-1д, </v>
      </c>
      <c r="B4" s="82"/>
      <c r="C4" s="82"/>
      <c r="D4" s="82"/>
      <c r="E4" s="82"/>
      <c r="F4" s="82"/>
      <c r="G4" s="82"/>
      <c r="H4" s="82"/>
      <c r="I4" s="82"/>
      <c r="J4" s="82"/>
      <c r="K4" s="2" t="str">
        <f>IF('[1]ЗАПОЛНИТЬ'!$F$7=1,'[1]шапки'!C3,'[1]шапки'!D3)</f>
        <v>№ 4-1м),</v>
      </c>
      <c r="L4" s="3"/>
      <c r="M4" s="3"/>
      <c r="N4" s="4">
        <f>IF('[1]ЗАПОЛНИТЬ'!$F$7=1,'[1]шапки'!D3,"")</f>
      </c>
      <c r="O4" s="4"/>
      <c r="P4" s="4"/>
      <c r="Q4" s="4"/>
      <c r="R4" s="4"/>
      <c r="S4" s="4"/>
    </row>
    <row r="5" spans="1:18" s="1" customFormat="1" ht="15" customHeight="1" hidden="1">
      <c r="A5" s="5"/>
      <c r="B5" s="5"/>
      <c r="C5" s="5"/>
      <c r="D5" s="5"/>
      <c r="E5" s="5"/>
      <c r="F5" s="3"/>
      <c r="G5" s="6"/>
      <c r="H5" s="6"/>
      <c r="J5" s="3"/>
      <c r="K5" s="4"/>
      <c r="L5" s="4"/>
      <c r="M5" s="4"/>
      <c r="N5" s="4"/>
      <c r="O5" s="4"/>
      <c r="P5" s="4"/>
      <c r="Q5" s="4"/>
      <c r="R5" s="4"/>
    </row>
    <row r="6" spans="1:18" s="1" customFormat="1" ht="14.25" customHeight="1">
      <c r="A6" s="79" t="s">
        <v>122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</row>
    <row r="7" s="7" customFormat="1" ht="2.25" customHeight="1" hidden="1"/>
    <row r="8" spans="17:18" s="7" customFormat="1" ht="9" customHeight="1">
      <c r="Q8" s="81" t="s">
        <v>2</v>
      </c>
      <c r="R8" s="81"/>
    </row>
    <row r="9" spans="1:18" s="7" customFormat="1" ht="15" customHeight="1">
      <c r="A9" s="8" t="s">
        <v>3</v>
      </c>
      <c r="B9" s="83" t="s">
        <v>121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76" t="str">
        <f>'[1]ЗАПОЛНИТЬ'!A13</f>
        <v>за ЄДРПОУ</v>
      </c>
      <c r="N9" s="76"/>
      <c r="O9" s="9"/>
      <c r="Q9" s="80">
        <v>43562860</v>
      </c>
      <c r="R9" s="80"/>
    </row>
    <row r="10" spans="1:18" s="7" customFormat="1" ht="11.25" customHeight="1">
      <c r="A10" s="10" t="s">
        <v>4</v>
      </c>
      <c r="B10" s="73" t="str">
        <f>'[1]ЗАПОЛНИТЬ'!B5</f>
        <v>м. Звенигородка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6" t="str">
        <f>'[1]ЗАПОЛНИТЬ'!A14</f>
        <v>за КОАТУУ</v>
      </c>
      <c r="N10" s="76"/>
      <c r="O10" s="11"/>
      <c r="Q10" s="71">
        <f>'[1]ЗАПОЛНИТЬ'!B14</f>
        <v>7121210100</v>
      </c>
      <c r="R10" s="71"/>
    </row>
    <row r="11" spans="1:18" s="7" customFormat="1" ht="11.25" customHeight="1">
      <c r="A11" s="10" t="str">
        <f>'[1]Ф.2.ЗВЕД'!A11</f>
        <v>Організаційно-правова форма господарювання</v>
      </c>
      <c r="B11" s="73" t="str">
        <f>'[1]ЗАПОЛНИТЬ'!D15</f>
        <v>Орган державної влади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7" t="str">
        <f>'[1]ЗАПОЛНИТЬ'!A15</f>
        <v>за КОПФГ</v>
      </c>
      <c r="N11" s="77"/>
      <c r="O11" s="11"/>
      <c r="Q11" s="71">
        <f>'[1]ЗАПОЛНИТЬ'!B15</f>
        <v>410</v>
      </c>
      <c r="R11" s="71"/>
    </row>
    <row r="12" spans="1:18" s="7" customFormat="1" ht="11.25" customHeight="1">
      <c r="A12" s="74" t="s">
        <v>113</v>
      </c>
      <c r="B12" s="74"/>
      <c r="C12" s="74"/>
      <c r="D12" s="74"/>
      <c r="E12" s="75" t="str">
        <f>'[1]ЗАПОЛНИТЬ'!H9</f>
        <v>350</v>
      </c>
      <c r="F12" s="75"/>
      <c r="G12" s="72" t="str">
        <f>IF(E12&gt;0,VLOOKUP(E12,'[1]ДовидникКВК(ГОС)'!A:B,2,FALSE),"")</f>
        <v>Міністерство фінансів України</v>
      </c>
      <c r="H12" s="72"/>
      <c r="I12" s="72"/>
      <c r="J12" s="72"/>
      <c r="K12" s="72"/>
      <c r="L12" s="72"/>
      <c r="M12" s="72"/>
      <c r="N12" s="72"/>
      <c r="O12" s="72"/>
      <c r="P12" s="12"/>
      <c r="Q12" s="12"/>
      <c r="R12" s="13"/>
    </row>
    <row r="13" spans="1:18" s="7" customFormat="1" ht="11.25">
      <c r="A13" s="74" t="s">
        <v>5</v>
      </c>
      <c r="B13" s="74"/>
      <c r="C13" s="74"/>
      <c r="D13" s="74"/>
      <c r="E13" s="91"/>
      <c r="F13" s="91"/>
      <c r="G13" s="93">
        <f>IF(E13&gt;0,VLOOKUP(E13,'[1]ДовидникКПК'!B:C,2,FALSE),"")</f>
      </c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</row>
    <row r="14" spans="1:18" s="7" customFormat="1" ht="15" customHeight="1">
      <c r="A14" s="74" t="s">
        <v>6</v>
      </c>
      <c r="B14" s="74"/>
      <c r="C14" s="74"/>
      <c r="D14" s="74"/>
      <c r="E14" s="92" t="str">
        <f>'[1]ЗАПОЛНИТЬ'!H10</f>
        <v>010</v>
      </c>
      <c r="F14" s="92"/>
      <c r="G14" s="89" t="str">
        <f>'[1]ЗАПОЛНИТЬ'!I10</f>
        <v>-</v>
      </c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</row>
    <row r="15" spans="1:18" s="7" customFormat="1" ht="44.25" customHeight="1">
      <c r="A15" s="74" t="s">
        <v>7</v>
      </c>
      <c r="B15" s="74"/>
      <c r="C15" s="74"/>
      <c r="D15" s="74"/>
      <c r="E15" s="91" t="s">
        <v>8</v>
      </c>
      <c r="F15" s="91"/>
      <c r="G15" s="72" t="str">
        <f>VLOOKUP(RIGHT(E15,4),'[1]КПКВМБ'!A:B,2,FALSE)</f>
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</c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</row>
    <row r="16" s="7" customFormat="1" ht="11.25">
      <c r="A16" s="14" t="s">
        <v>114</v>
      </c>
    </row>
    <row r="17" s="7" customFormat="1" ht="10.5" customHeight="1" thickBot="1">
      <c r="A17" s="15" t="s">
        <v>9</v>
      </c>
    </row>
    <row r="18" spans="1:18" ht="24" customHeight="1" thickBot="1" thickTop="1">
      <c r="A18" s="86" t="s">
        <v>10</v>
      </c>
      <c r="B18" s="86" t="s">
        <v>11</v>
      </c>
      <c r="C18" s="86" t="s">
        <v>12</v>
      </c>
      <c r="D18" s="86" t="s">
        <v>13</v>
      </c>
      <c r="E18" s="86" t="s">
        <v>14</v>
      </c>
      <c r="F18" s="86"/>
      <c r="G18" s="86" t="s">
        <v>15</v>
      </c>
      <c r="H18" s="86" t="s">
        <v>16</v>
      </c>
      <c r="I18" s="86" t="s">
        <v>17</v>
      </c>
      <c r="J18" s="86" t="s">
        <v>18</v>
      </c>
      <c r="K18" s="86" t="s">
        <v>19</v>
      </c>
      <c r="L18" s="86"/>
      <c r="M18" s="86"/>
      <c r="N18" s="86"/>
      <c r="O18" s="86" t="s">
        <v>20</v>
      </c>
      <c r="P18" s="86"/>
      <c r="Q18" s="86" t="s">
        <v>21</v>
      </c>
      <c r="R18" s="86"/>
    </row>
    <row r="19" spans="1:18" ht="17.25" customHeight="1" thickBot="1" thickTop="1">
      <c r="A19" s="86"/>
      <c r="B19" s="86"/>
      <c r="C19" s="86"/>
      <c r="D19" s="86"/>
      <c r="E19" s="86" t="s">
        <v>22</v>
      </c>
      <c r="F19" s="88" t="s">
        <v>23</v>
      </c>
      <c r="G19" s="86"/>
      <c r="H19" s="86"/>
      <c r="I19" s="86"/>
      <c r="J19" s="86"/>
      <c r="K19" s="86" t="s">
        <v>22</v>
      </c>
      <c r="L19" s="86" t="s">
        <v>24</v>
      </c>
      <c r="M19" s="86"/>
      <c r="N19" s="86"/>
      <c r="O19" s="86" t="s">
        <v>22</v>
      </c>
      <c r="P19" s="90" t="s">
        <v>25</v>
      </c>
      <c r="Q19" s="86"/>
      <c r="R19" s="86"/>
    </row>
    <row r="20" spans="1:18" ht="31.5" customHeight="1" thickBot="1" thickTop="1">
      <c r="A20" s="86"/>
      <c r="B20" s="86"/>
      <c r="C20" s="86"/>
      <c r="D20" s="86"/>
      <c r="E20" s="86"/>
      <c r="F20" s="88"/>
      <c r="G20" s="86"/>
      <c r="H20" s="86"/>
      <c r="I20" s="86"/>
      <c r="J20" s="86"/>
      <c r="K20" s="86"/>
      <c r="L20" s="88" t="s">
        <v>26</v>
      </c>
      <c r="M20" s="88" t="s">
        <v>27</v>
      </c>
      <c r="N20" s="88"/>
      <c r="O20" s="86"/>
      <c r="P20" s="90"/>
      <c r="Q20" s="90" t="s">
        <v>22</v>
      </c>
      <c r="R20" s="88" t="s">
        <v>28</v>
      </c>
    </row>
    <row r="21" spans="1:18" ht="51.75" customHeight="1" thickBot="1" thickTop="1">
      <c r="A21" s="86"/>
      <c r="B21" s="86"/>
      <c r="C21" s="86"/>
      <c r="D21" s="86"/>
      <c r="E21" s="86"/>
      <c r="F21" s="88"/>
      <c r="G21" s="86"/>
      <c r="H21" s="86"/>
      <c r="I21" s="86"/>
      <c r="J21" s="86"/>
      <c r="K21" s="86"/>
      <c r="L21" s="88"/>
      <c r="M21" s="16" t="s">
        <v>22</v>
      </c>
      <c r="N21" s="17" t="s">
        <v>29</v>
      </c>
      <c r="O21" s="86"/>
      <c r="P21" s="90"/>
      <c r="Q21" s="90"/>
      <c r="R21" s="88"/>
    </row>
    <row r="22" spans="1:18" s="19" customFormat="1" ht="12.75" thickBot="1" thickTop="1">
      <c r="A22" s="18">
        <v>1</v>
      </c>
      <c r="B22" s="18">
        <v>2</v>
      </c>
      <c r="C22" s="18">
        <v>3</v>
      </c>
      <c r="D22" s="18">
        <v>4</v>
      </c>
      <c r="E22" s="18">
        <v>5</v>
      </c>
      <c r="F22" s="18">
        <v>6</v>
      </c>
      <c r="G22" s="18">
        <v>7</v>
      </c>
      <c r="H22" s="18">
        <v>8</v>
      </c>
      <c r="I22" s="18">
        <v>9</v>
      </c>
      <c r="J22" s="18">
        <v>9</v>
      </c>
      <c r="K22" s="18">
        <v>10</v>
      </c>
      <c r="L22" s="18">
        <v>11</v>
      </c>
      <c r="M22" s="18">
        <v>12</v>
      </c>
      <c r="N22" s="18">
        <v>13</v>
      </c>
      <c r="O22" s="18">
        <v>15</v>
      </c>
      <c r="P22" s="18">
        <v>16</v>
      </c>
      <c r="Q22" s="18">
        <v>14</v>
      </c>
      <c r="R22" s="18">
        <v>15</v>
      </c>
    </row>
    <row r="23" spans="1:18" s="19" customFormat="1" ht="12.75" thickBot="1" thickTop="1">
      <c r="A23" s="18" t="s">
        <v>115</v>
      </c>
      <c r="B23" s="20" t="s">
        <v>30</v>
      </c>
      <c r="C23" s="21" t="s">
        <v>31</v>
      </c>
      <c r="D23" s="22">
        <f>SUM(D24:D28)</f>
        <v>0</v>
      </c>
      <c r="E23" s="23">
        <v>2754.01</v>
      </c>
      <c r="F23" s="23">
        <v>0</v>
      </c>
      <c r="G23" s="23">
        <v>0</v>
      </c>
      <c r="H23" s="23">
        <v>0</v>
      </c>
      <c r="I23" s="22">
        <f>SUM(I24:I27)</f>
        <v>0</v>
      </c>
      <c r="J23" s="22">
        <f>SUM(J24:J27)</f>
        <v>2225.8499999999995</v>
      </c>
      <c r="K23" s="24" t="s">
        <v>30</v>
      </c>
      <c r="L23" s="24" t="s">
        <v>30</v>
      </c>
      <c r="M23" s="24" t="s">
        <v>30</v>
      </c>
      <c r="N23" s="24" t="s">
        <v>30</v>
      </c>
      <c r="O23" s="24" t="s">
        <v>30</v>
      </c>
      <c r="P23" s="24" t="s">
        <v>30</v>
      </c>
      <c r="Q23" s="24">
        <f>E23-G23+H23+J23-K29</f>
        <v>4979.86</v>
      </c>
      <c r="R23" s="23">
        <v>0</v>
      </c>
    </row>
    <row r="24" spans="1:18" s="19" customFormat="1" ht="13.5" customHeight="1" thickBot="1" thickTop="1">
      <c r="A24" s="25" t="s">
        <v>32</v>
      </c>
      <c r="B24" s="20" t="s">
        <v>30</v>
      </c>
      <c r="C24" s="21" t="s">
        <v>33</v>
      </c>
      <c r="D24" s="23"/>
      <c r="E24" s="24" t="s">
        <v>30</v>
      </c>
      <c r="F24" s="24" t="s">
        <v>30</v>
      </c>
      <c r="G24" s="24" t="s">
        <v>30</v>
      </c>
      <c r="H24" s="24" t="s">
        <v>30</v>
      </c>
      <c r="I24" s="23">
        <v>0</v>
      </c>
      <c r="J24" s="23">
        <v>0</v>
      </c>
      <c r="K24" s="24" t="s">
        <v>30</v>
      </c>
      <c r="L24" s="24" t="s">
        <v>30</v>
      </c>
      <c r="M24" s="24" t="s">
        <v>30</v>
      </c>
      <c r="N24" s="24" t="s">
        <v>30</v>
      </c>
      <c r="O24" s="24" t="s">
        <v>30</v>
      </c>
      <c r="P24" s="24" t="s">
        <v>30</v>
      </c>
      <c r="Q24" s="24" t="s">
        <v>30</v>
      </c>
      <c r="R24" s="24" t="s">
        <v>30</v>
      </c>
    </row>
    <row r="25" spans="1:18" s="19" customFormat="1" ht="12.75" thickBot="1" thickTop="1">
      <c r="A25" s="26" t="s">
        <v>34</v>
      </c>
      <c r="B25" s="20" t="s">
        <v>30</v>
      </c>
      <c r="C25" s="21" t="s">
        <v>35</v>
      </c>
      <c r="D25" s="23">
        <v>0</v>
      </c>
      <c r="E25" s="24" t="s">
        <v>30</v>
      </c>
      <c r="F25" s="24" t="s">
        <v>30</v>
      </c>
      <c r="G25" s="24" t="s">
        <v>30</v>
      </c>
      <c r="H25" s="24" t="s">
        <v>30</v>
      </c>
      <c r="I25" s="23">
        <v>0</v>
      </c>
      <c r="J25" s="23">
        <v>0</v>
      </c>
      <c r="K25" s="24" t="s">
        <v>30</v>
      </c>
      <c r="L25" s="24" t="s">
        <v>30</v>
      </c>
      <c r="M25" s="24" t="s">
        <v>30</v>
      </c>
      <c r="N25" s="24" t="s">
        <v>30</v>
      </c>
      <c r="O25" s="24" t="s">
        <v>30</v>
      </c>
      <c r="P25" s="24" t="s">
        <v>30</v>
      </c>
      <c r="Q25" s="24" t="s">
        <v>30</v>
      </c>
      <c r="R25" s="24" t="s">
        <v>30</v>
      </c>
    </row>
    <row r="26" spans="1:18" s="19" customFormat="1" ht="12.75" thickBot="1" thickTop="1">
      <c r="A26" s="25" t="s">
        <v>36</v>
      </c>
      <c r="B26" s="20" t="s">
        <v>30</v>
      </c>
      <c r="C26" s="21" t="s">
        <v>37</v>
      </c>
      <c r="D26" s="23"/>
      <c r="E26" s="24" t="s">
        <v>30</v>
      </c>
      <c r="F26" s="24" t="s">
        <v>30</v>
      </c>
      <c r="G26" s="24" t="s">
        <v>30</v>
      </c>
      <c r="H26" s="24" t="s">
        <v>30</v>
      </c>
      <c r="I26" s="23">
        <v>0</v>
      </c>
      <c r="J26" s="23">
        <f>2085.6+280.51-140.26</f>
        <v>2225.8499999999995</v>
      </c>
      <c r="K26" s="24" t="s">
        <v>30</v>
      </c>
      <c r="L26" s="24" t="s">
        <v>30</v>
      </c>
      <c r="M26" s="24" t="s">
        <v>30</v>
      </c>
      <c r="N26" s="24" t="s">
        <v>30</v>
      </c>
      <c r="O26" s="24" t="s">
        <v>30</v>
      </c>
      <c r="P26" s="24" t="s">
        <v>30</v>
      </c>
      <c r="Q26" s="24" t="s">
        <v>30</v>
      </c>
      <c r="R26" s="24" t="s">
        <v>30</v>
      </c>
    </row>
    <row r="27" spans="1:18" s="19" customFormat="1" ht="12" customHeight="1" thickBot="1" thickTop="1">
      <c r="A27" s="27" t="s">
        <v>38</v>
      </c>
      <c r="B27" s="20" t="s">
        <v>30</v>
      </c>
      <c r="C27" s="21" t="s">
        <v>39</v>
      </c>
      <c r="D27" s="23">
        <v>0</v>
      </c>
      <c r="E27" s="24" t="s">
        <v>30</v>
      </c>
      <c r="F27" s="24" t="s">
        <v>30</v>
      </c>
      <c r="G27" s="24" t="s">
        <v>30</v>
      </c>
      <c r="H27" s="24" t="s">
        <v>30</v>
      </c>
      <c r="I27" s="23">
        <v>0</v>
      </c>
      <c r="J27" s="23">
        <v>0</v>
      </c>
      <c r="K27" s="24" t="s">
        <v>30</v>
      </c>
      <c r="L27" s="24" t="s">
        <v>30</v>
      </c>
      <c r="M27" s="24" t="s">
        <v>30</v>
      </c>
      <c r="N27" s="24" t="s">
        <v>30</v>
      </c>
      <c r="O27" s="24" t="s">
        <v>30</v>
      </c>
      <c r="P27" s="24" t="s">
        <v>30</v>
      </c>
      <c r="Q27" s="24" t="s">
        <v>30</v>
      </c>
      <c r="R27" s="24" t="s">
        <v>30</v>
      </c>
    </row>
    <row r="28" spans="1:18" s="19" customFormat="1" ht="12.75" thickBot="1" thickTop="1">
      <c r="A28" s="25" t="s">
        <v>40</v>
      </c>
      <c r="B28" s="20" t="s">
        <v>30</v>
      </c>
      <c r="C28" s="21" t="s">
        <v>41</v>
      </c>
      <c r="D28" s="23">
        <v>0</v>
      </c>
      <c r="E28" s="24" t="s">
        <v>30</v>
      </c>
      <c r="F28" s="24" t="s">
        <v>30</v>
      </c>
      <c r="G28" s="24" t="s">
        <v>30</v>
      </c>
      <c r="H28" s="24" t="s">
        <v>30</v>
      </c>
      <c r="I28" s="24" t="s">
        <v>30</v>
      </c>
      <c r="J28" s="24" t="s">
        <v>30</v>
      </c>
      <c r="K28" s="24" t="s">
        <v>30</v>
      </c>
      <c r="L28" s="24" t="s">
        <v>30</v>
      </c>
      <c r="M28" s="24" t="s">
        <v>30</v>
      </c>
      <c r="N28" s="24" t="s">
        <v>30</v>
      </c>
      <c r="O28" s="24" t="s">
        <v>30</v>
      </c>
      <c r="P28" s="24" t="s">
        <v>30</v>
      </c>
      <c r="Q28" s="24" t="s">
        <v>30</v>
      </c>
      <c r="R28" s="24" t="s">
        <v>30</v>
      </c>
    </row>
    <row r="29" spans="1:18" s="19" customFormat="1" ht="12.75" thickBot="1" thickTop="1">
      <c r="A29" s="18" t="s">
        <v>116</v>
      </c>
      <c r="B29" s="18" t="s">
        <v>30</v>
      </c>
      <c r="C29" s="21" t="s">
        <v>42</v>
      </c>
      <c r="D29" s="22">
        <f>D31+D66</f>
        <v>0</v>
      </c>
      <c r="E29" s="24" t="s">
        <v>30</v>
      </c>
      <c r="F29" s="24" t="s">
        <v>30</v>
      </c>
      <c r="G29" s="24" t="s">
        <v>30</v>
      </c>
      <c r="H29" s="24" t="s">
        <v>30</v>
      </c>
      <c r="I29" s="24" t="s">
        <v>30</v>
      </c>
      <c r="J29" s="24" t="s">
        <v>30</v>
      </c>
      <c r="K29" s="22">
        <f aca="true" t="shared" si="0" ref="K29:P29">K31+K66</f>
        <v>0</v>
      </c>
      <c r="L29" s="22">
        <f t="shared" si="0"/>
        <v>0</v>
      </c>
      <c r="M29" s="22">
        <f t="shared" si="0"/>
        <v>0</v>
      </c>
      <c r="N29" s="22">
        <f t="shared" si="0"/>
        <v>0</v>
      </c>
      <c r="O29" s="22">
        <f t="shared" si="0"/>
        <v>0</v>
      </c>
      <c r="P29" s="22">
        <f t="shared" si="0"/>
        <v>0</v>
      </c>
      <c r="Q29" s="24" t="s">
        <v>30</v>
      </c>
      <c r="R29" s="24" t="s">
        <v>30</v>
      </c>
    </row>
    <row r="30" spans="1:18" s="19" customFormat="1" ht="12.75" thickBot="1" thickTop="1">
      <c r="A30" s="28" t="s">
        <v>43</v>
      </c>
      <c r="B30" s="20"/>
      <c r="C30" s="21"/>
      <c r="D30" s="22"/>
      <c r="E30" s="22"/>
      <c r="F30" s="24"/>
      <c r="G30" s="24"/>
      <c r="H30" s="24"/>
      <c r="I30" s="24"/>
      <c r="J30" s="24"/>
      <c r="K30" s="22"/>
      <c r="L30" s="22"/>
      <c r="M30" s="22"/>
      <c r="N30" s="22"/>
      <c r="O30" s="22"/>
      <c r="P30" s="22"/>
      <c r="Q30" s="24"/>
      <c r="R30" s="24"/>
    </row>
    <row r="31" spans="1:18" s="19" customFormat="1" ht="12.75" thickBot="1" thickTop="1">
      <c r="A31" s="20" t="s">
        <v>44</v>
      </c>
      <c r="B31" s="20">
        <v>2000</v>
      </c>
      <c r="C31" s="21" t="s">
        <v>45</v>
      </c>
      <c r="D31" s="22">
        <f>D32+D37+D54+D57+D61+D65</f>
        <v>0</v>
      </c>
      <c r="E31" s="24" t="s">
        <v>30</v>
      </c>
      <c r="F31" s="24" t="s">
        <v>30</v>
      </c>
      <c r="G31" s="24" t="s">
        <v>30</v>
      </c>
      <c r="H31" s="24" t="s">
        <v>30</v>
      </c>
      <c r="I31" s="24" t="s">
        <v>30</v>
      </c>
      <c r="J31" s="24" t="s">
        <v>30</v>
      </c>
      <c r="K31" s="22">
        <f aca="true" t="shared" si="1" ref="K31:P31">K32+K37+K54+K57+K61+K65</f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4" t="s">
        <v>30</v>
      </c>
      <c r="R31" s="24" t="s">
        <v>30</v>
      </c>
    </row>
    <row r="32" spans="1:18" s="19" customFormat="1" ht="12.75" thickBot="1" thickTop="1">
      <c r="A32" s="29" t="s">
        <v>46</v>
      </c>
      <c r="B32" s="20">
        <v>2100</v>
      </c>
      <c r="C32" s="21" t="s">
        <v>47</v>
      </c>
      <c r="D32" s="22">
        <f>D33+D36</f>
        <v>0</v>
      </c>
      <c r="E32" s="24" t="s">
        <v>30</v>
      </c>
      <c r="F32" s="24" t="s">
        <v>30</v>
      </c>
      <c r="G32" s="24" t="s">
        <v>30</v>
      </c>
      <c r="H32" s="24" t="s">
        <v>30</v>
      </c>
      <c r="I32" s="24" t="s">
        <v>30</v>
      </c>
      <c r="J32" s="24" t="s">
        <v>30</v>
      </c>
      <c r="K32" s="22">
        <f aca="true" t="shared" si="2" ref="K32:P32">K33+K36</f>
        <v>0</v>
      </c>
      <c r="L32" s="22">
        <f t="shared" si="2"/>
        <v>0</v>
      </c>
      <c r="M32" s="22">
        <f t="shared" si="2"/>
        <v>0</v>
      </c>
      <c r="N32" s="22">
        <f t="shared" si="2"/>
        <v>0</v>
      </c>
      <c r="O32" s="22">
        <f t="shared" si="2"/>
        <v>0</v>
      </c>
      <c r="P32" s="22">
        <f t="shared" si="2"/>
        <v>0</v>
      </c>
      <c r="Q32" s="24" t="s">
        <v>30</v>
      </c>
      <c r="R32" s="24" t="s">
        <v>30</v>
      </c>
    </row>
    <row r="33" spans="1:18" s="19" customFormat="1" ht="12.75" thickBot="1" thickTop="1">
      <c r="A33" s="30" t="s">
        <v>48</v>
      </c>
      <c r="B33" s="31">
        <v>2110</v>
      </c>
      <c r="C33" s="31">
        <v>100</v>
      </c>
      <c r="D33" s="32">
        <f>SUM(D34:D35)</f>
        <v>0</v>
      </c>
      <c r="E33" s="24" t="s">
        <v>30</v>
      </c>
      <c r="F33" s="24" t="s">
        <v>30</v>
      </c>
      <c r="G33" s="24" t="s">
        <v>30</v>
      </c>
      <c r="H33" s="24" t="s">
        <v>30</v>
      </c>
      <c r="I33" s="24" t="s">
        <v>30</v>
      </c>
      <c r="J33" s="24" t="s">
        <v>30</v>
      </c>
      <c r="K33" s="32">
        <f aca="true" t="shared" si="3" ref="K33:P33">SUM(K34:K35)</f>
        <v>0</v>
      </c>
      <c r="L33" s="32">
        <f t="shared" si="3"/>
        <v>0</v>
      </c>
      <c r="M33" s="32">
        <f t="shared" si="3"/>
        <v>0</v>
      </c>
      <c r="N33" s="32">
        <f t="shared" si="3"/>
        <v>0</v>
      </c>
      <c r="O33" s="32">
        <f t="shared" si="3"/>
        <v>0</v>
      </c>
      <c r="P33" s="32">
        <f t="shared" si="3"/>
        <v>0</v>
      </c>
      <c r="Q33" s="24" t="s">
        <v>30</v>
      </c>
      <c r="R33" s="24" t="s">
        <v>30</v>
      </c>
    </row>
    <row r="34" spans="1:18" s="19" customFormat="1" ht="12.75" thickBot="1" thickTop="1">
      <c r="A34" s="33" t="s">
        <v>49</v>
      </c>
      <c r="B34" s="16">
        <v>2111</v>
      </c>
      <c r="C34" s="16">
        <v>110</v>
      </c>
      <c r="D34" s="34">
        <v>0</v>
      </c>
      <c r="E34" s="24" t="s">
        <v>30</v>
      </c>
      <c r="F34" s="24" t="s">
        <v>30</v>
      </c>
      <c r="G34" s="24" t="s">
        <v>30</v>
      </c>
      <c r="H34" s="24" t="s">
        <v>30</v>
      </c>
      <c r="I34" s="24" t="s">
        <v>30</v>
      </c>
      <c r="J34" s="24" t="s">
        <v>30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24" t="s">
        <v>30</v>
      </c>
      <c r="R34" s="24" t="s">
        <v>30</v>
      </c>
    </row>
    <row r="35" spans="1:18" s="19" customFormat="1" ht="12.75" thickBot="1" thickTop="1">
      <c r="A35" s="33" t="s">
        <v>50</v>
      </c>
      <c r="B35" s="16">
        <v>2112</v>
      </c>
      <c r="C35" s="16">
        <v>120</v>
      </c>
      <c r="D35" s="34">
        <v>0</v>
      </c>
      <c r="E35" s="24" t="s">
        <v>30</v>
      </c>
      <c r="F35" s="24" t="s">
        <v>30</v>
      </c>
      <c r="G35" s="24" t="s">
        <v>30</v>
      </c>
      <c r="H35" s="24" t="s">
        <v>30</v>
      </c>
      <c r="I35" s="24" t="s">
        <v>30</v>
      </c>
      <c r="J35" s="24" t="s">
        <v>30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24" t="s">
        <v>30</v>
      </c>
      <c r="R35" s="24" t="s">
        <v>30</v>
      </c>
    </row>
    <row r="36" spans="1:18" s="19" customFormat="1" ht="12.75" thickBot="1" thickTop="1">
      <c r="A36" s="36" t="s">
        <v>51</v>
      </c>
      <c r="B36" s="31">
        <v>2120</v>
      </c>
      <c r="C36" s="31">
        <v>130</v>
      </c>
      <c r="D36" s="37">
        <v>0</v>
      </c>
      <c r="E36" s="24" t="s">
        <v>30</v>
      </c>
      <c r="F36" s="24" t="s">
        <v>30</v>
      </c>
      <c r="G36" s="24" t="s">
        <v>30</v>
      </c>
      <c r="H36" s="24" t="s">
        <v>30</v>
      </c>
      <c r="I36" s="24" t="s">
        <v>30</v>
      </c>
      <c r="J36" s="24" t="s">
        <v>30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24" t="s">
        <v>30</v>
      </c>
      <c r="R36" s="24" t="s">
        <v>30</v>
      </c>
    </row>
    <row r="37" spans="1:18" s="19" customFormat="1" ht="12.75" thickBot="1" thickTop="1">
      <c r="A37" s="38" t="s">
        <v>52</v>
      </c>
      <c r="B37" s="20">
        <v>2200</v>
      </c>
      <c r="C37" s="20">
        <v>140</v>
      </c>
      <c r="D37" s="22">
        <f>SUM(D38:D44)+D51</f>
        <v>0</v>
      </c>
      <c r="E37" s="24" t="s">
        <v>30</v>
      </c>
      <c r="F37" s="24" t="s">
        <v>30</v>
      </c>
      <c r="G37" s="24" t="s">
        <v>30</v>
      </c>
      <c r="H37" s="24" t="s">
        <v>30</v>
      </c>
      <c r="I37" s="24" t="s">
        <v>30</v>
      </c>
      <c r="J37" s="24" t="s">
        <v>30</v>
      </c>
      <c r="K37" s="22">
        <f aca="true" t="shared" si="4" ref="K37:P37">SUM(K38:K44)+K51</f>
        <v>0</v>
      </c>
      <c r="L37" s="22">
        <f t="shared" si="4"/>
        <v>0</v>
      </c>
      <c r="M37" s="22">
        <f t="shared" si="4"/>
        <v>0</v>
      </c>
      <c r="N37" s="22">
        <f t="shared" si="4"/>
        <v>0</v>
      </c>
      <c r="O37" s="22">
        <f t="shared" si="4"/>
        <v>0</v>
      </c>
      <c r="P37" s="22">
        <f t="shared" si="4"/>
        <v>0</v>
      </c>
      <c r="Q37" s="24" t="s">
        <v>30</v>
      </c>
      <c r="R37" s="24" t="s">
        <v>30</v>
      </c>
    </row>
    <row r="38" spans="1:18" s="19" customFormat="1" ht="12.75" thickBot="1" thickTop="1">
      <c r="A38" s="30" t="s">
        <v>53</v>
      </c>
      <c r="B38" s="31">
        <v>2210</v>
      </c>
      <c r="C38" s="31">
        <v>150</v>
      </c>
      <c r="D38" s="37"/>
      <c r="E38" s="24" t="s">
        <v>30</v>
      </c>
      <c r="F38" s="24" t="s">
        <v>30</v>
      </c>
      <c r="G38" s="24" t="s">
        <v>30</v>
      </c>
      <c r="H38" s="24" t="s">
        <v>30</v>
      </c>
      <c r="I38" s="24" t="s">
        <v>30</v>
      </c>
      <c r="J38" s="24" t="s">
        <v>30</v>
      </c>
      <c r="K38" s="37"/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24" t="s">
        <v>30</v>
      </c>
      <c r="R38" s="24" t="s">
        <v>30</v>
      </c>
    </row>
    <row r="39" spans="1:18" s="19" customFormat="1" ht="12.75" thickBot="1" thickTop="1">
      <c r="A39" s="30" t="s">
        <v>54</v>
      </c>
      <c r="B39" s="31">
        <v>2220</v>
      </c>
      <c r="C39" s="31">
        <v>160</v>
      </c>
      <c r="D39" s="37">
        <v>0</v>
      </c>
      <c r="E39" s="24" t="s">
        <v>30</v>
      </c>
      <c r="F39" s="24" t="s">
        <v>30</v>
      </c>
      <c r="G39" s="24" t="s">
        <v>30</v>
      </c>
      <c r="H39" s="24" t="s">
        <v>30</v>
      </c>
      <c r="I39" s="24" t="s">
        <v>30</v>
      </c>
      <c r="J39" s="24" t="s">
        <v>30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24" t="s">
        <v>30</v>
      </c>
      <c r="R39" s="24" t="s">
        <v>30</v>
      </c>
    </row>
    <row r="40" spans="1:18" s="19" customFormat="1" ht="12.75" thickBot="1" thickTop="1">
      <c r="A40" s="30" t="s">
        <v>55</v>
      </c>
      <c r="B40" s="31">
        <v>2230</v>
      </c>
      <c r="C40" s="31">
        <v>170</v>
      </c>
      <c r="D40" s="37">
        <v>0</v>
      </c>
      <c r="E40" s="24" t="s">
        <v>30</v>
      </c>
      <c r="F40" s="24" t="s">
        <v>30</v>
      </c>
      <c r="G40" s="24" t="s">
        <v>30</v>
      </c>
      <c r="H40" s="24" t="s">
        <v>30</v>
      </c>
      <c r="I40" s="24" t="s">
        <v>30</v>
      </c>
      <c r="J40" s="24" t="s">
        <v>30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24" t="s">
        <v>30</v>
      </c>
      <c r="R40" s="24" t="s">
        <v>30</v>
      </c>
    </row>
    <row r="41" spans="1:18" s="19" customFormat="1" ht="12.75" thickBot="1" thickTop="1">
      <c r="A41" s="30" t="s">
        <v>56</v>
      </c>
      <c r="B41" s="31">
        <v>2240</v>
      </c>
      <c r="C41" s="31">
        <v>180</v>
      </c>
      <c r="D41" s="37"/>
      <c r="E41" s="24" t="s">
        <v>30</v>
      </c>
      <c r="F41" s="24" t="s">
        <v>30</v>
      </c>
      <c r="G41" s="24" t="s">
        <v>30</v>
      </c>
      <c r="H41" s="24" t="s">
        <v>30</v>
      </c>
      <c r="I41" s="24" t="s">
        <v>30</v>
      </c>
      <c r="J41" s="24" t="s">
        <v>30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24" t="s">
        <v>30</v>
      </c>
      <c r="R41" s="24" t="s">
        <v>30</v>
      </c>
    </row>
    <row r="42" spans="1:18" s="19" customFormat="1" ht="11.25" customHeight="1" thickBot="1" thickTop="1">
      <c r="A42" s="30" t="s">
        <v>57</v>
      </c>
      <c r="B42" s="31">
        <v>2250</v>
      </c>
      <c r="C42" s="31">
        <v>190</v>
      </c>
      <c r="D42" s="37">
        <v>0</v>
      </c>
      <c r="E42" s="24" t="s">
        <v>30</v>
      </c>
      <c r="F42" s="24" t="s">
        <v>30</v>
      </c>
      <c r="G42" s="24" t="s">
        <v>30</v>
      </c>
      <c r="H42" s="24" t="s">
        <v>30</v>
      </c>
      <c r="I42" s="24" t="s">
        <v>30</v>
      </c>
      <c r="J42" s="24" t="s">
        <v>30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24" t="s">
        <v>30</v>
      </c>
      <c r="R42" s="24" t="s">
        <v>30</v>
      </c>
    </row>
    <row r="43" spans="1:18" s="19" customFormat="1" ht="11.25" customHeight="1" thickBot="1" thickTop="1">
      <c r="A43" s="36" t="s">
        <v>58</v>
      </c>
      <c r="B43" s="31">
        <v>2260</v>
      </c>
      <c r="C43" s="31">
        <v>200</v>
      </c>
      <c r="D43" s="37">
        <v>0</v>
      </c>
      <c r="E43" s="24" t="s">
        <v>30</v>
      </c>
      <c r="F43" s="24" t="s">
        <v>30</v>
      </c>
      <c r="G43" s="24" t="s">
        <v>30</v>
      </c>
      <c r="H43" s="24" t="s">
        <v>30</v>
      </c>
      <c r="I43" s="24" t="s">
        <v>30</v>
      </c>
      <c r="J43" s="24" t="s">
        <v>30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24" t="s">
        <v>30</v>
      </c>
      <c r="R43" s="24" t="s">
        <v>30</v>
      </c>
    </row>
    <row r="44" spans="1:18" s="19" customFormat="1" ht="11.25" customHeight="1" thickBot="1" thickTop="1">
      <c r="A44" s="36" t="s">
        <v>59</v>
      </c>
      <c r="B44" s="31">
        <v>2270</v>
      </c>
      <c r="C44" s="31">
        <v>210</v>
      </c>
      <c r="D44" s="32">
        <f>SUM(D45:D50)</f>
        <v>0</v>
      </c>
      <c r="E44" s="24" t="s">
        <v>30</v>
      </c>
      <c r="F44" s="24" t="s">
        <v>30</v>
      </c>
      <c r="G44" s="24" t="s">
        <v>30</v>
      </c>
      <c r="H44" s="24" t="s">
        <v>30</v>
      </c>
      <c r="I44" s="24" t="s">
        <v>30</v>
      </c>
      <c r="J44" s="24" t="s">
        <v>30</v>
      </c>
      <c r="K44" s="32">
        <f aca="true" t="shared" si="5" ref="K44:P44">SUM(K45:K50)</f>
        <v>0</v>
      </c>
      <c r="L44" s="32">
        <f t="shared" si="5"/>
        <v>0</v>
      </c>
      <c r="M44" s="32">
        <f t="shared" si="5"/>
        <v>0</v>
      </c>
      <c r="N44" s="32">
        <f t="shared" si="5"/>
        <v>0</v>
      </c>
      <c r="O44" s="32">
        <f t="shared" si="5"/>
        <v>0</v>
      </c>
      <c r="P44" s="32">
        <f t="shared" si="5"/>
        <v>0</v>
      </c>
      <c r="Q44" s="24" t="s">
        <v>30</v>
      </c>
      <c r="R44" s="24" t="s">
        <v>30</v>
      </c>
    </row>
    <row r="45" spans="1:18" s="19" customFormat="1" ht="11.25" customHeight="1" thickBot="1" thickTop="1">
      <c r="A45" s="33" t="s">
        <v>60</v>
      </c>
      <c r="B45" s="16">
        <v>2271</v>
      </c>
      <c r="C45" s="16">
        <v>220</v>
      </c>
      <c r="D45" s="34">
        <v>0</v>
      </c>
      <c r="E45" s="24" t="s">
        <v>30</v>
      </c>
      <c r="F45" s="24" t="s">
        <v>30</v>
      </c>
      <c r="G45" s="24" t="s">
        <v>30</v>
      </c>
      <c r="H45" s="24" t="s">
        <v>30</v>
      </c>
      <c r="I45" s="24" t="s">
        <v>30</v>
      </c>
      <c r="J45" s="24" t="s">
        <v>30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24" t="s">
        <v>30</v>
      </c>
      <c r="R45" s="24" t="s">
        <v>30</v>
      </c>
    </row>
    <row r="46" spans="1:18" s="19" customFormat="1" ht="12.75" thickBot="1" thickTop="1">
      <c r="A46" s="33" t="s">
        <v>61</v>
      </c>
      <c r="B46" s="16">
        <v>2272</v>
      </c>
      <c r="C46" s="31">
        <v>230</v>
      </c>
      <c r="D46" s="37">
        <v>0</v>
      </c>
      <c r="E46" s="24" t="s">
        <v>30</v>
      </c>
      <c r="F46" s="24" t="s">
        <v>30</v>
      </c>
      <c r="G46" s="24" t="s">
        <v>30</v>
      </c>
      <c r="H46" s="24" t="s">
        <v>30</v>
      </c>
      <c r="I46" s="24" t="s">
        <v>30</v>
      </c>
      <c r="J46" s="24" t="s">
        <v>30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24" t="s">
        <v>30</v>
      </c>
      <c r="R46" s="24" t="s">
        <v>30</v>
      </c>
    </row>
    <row r="47" spans="1:18" s="19" customFormat="1" ht="12.75" thickBot="1" thickTop="1">
      <c r="A47" s="33" t="s">
        <v>62</v>
      </c>
      <c r="B47" s="16">
        <v>2273</v>
      </c>
      <c r="C47" s="16">
        <v>240</v>
      </c>
      <c r="D47" s="37">
        <v>0</v>
      </c>
      <c r="E47" s="24" t="s">
        <v>30</v>
      </c>
      <c r="F47" s="24" t="s">
        <v>30</v>
      </c>
      <c r="G47" s="24" t="s">
        <v>30</v>
      </c>
      <c r="H47" s="24" t="s">
        <v>30</v>
      </c>
      <c r="I47" s="24" t="s">
        <v>30</v>
      </c>
      <c r="J47" s="24" t="s">
        <v>30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24" t="s">
        <v>30</v>
      </c>
      <c r="R47" s="24" t="s">
        <v>30</v>
      </c>
    </row>
    <row r="48" spans="1:18" s="19" customFormat="1" ht="12.75" thickBot="1" thickTop="1">
      <c r="A48" s="33" t="s">
        <v>63</v>
      </c>
      <c r="B48" s="16">
        <v>2274</v>
      </c>
      <c r="C48" s="31">
        <v>250</v>
      </c>
      <c r="D48" s="37">
        <v>0</v>
      </c>
      <c r="E48" s="24" t="s">
        <v>30</v>
      </c>
      <c r="F48" s="24" t="s">
        <v>30</v>
      </c>
      <c r="G48" s="24" t="s">
        <v>30</v>
      </c>
      <c r="H48" s="24" t="s">
        <v>30</v>
      </c>
      <c r="I48" s="24" t="s">
        <v>30</v>
      </c>
      <c r="J48" s="24" t="s">
        <v>30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24" t="s">
        <v>30</v>
      </c>
      <c r="R48" s="24" t="s">
        <v>30</v>
      </c>
    </row>
    <row r="49" spans="1:18" s="19" customFormat="1" ht="12.75" thickBot="1" thickTop="1">
      <c r="A49" s="33" t="s">
        <v>64</v>
      </c>
      <c r="B49" s="16">
        <v>2275</v>
      </c>
      <c r="C49" s="16">
        <v>260</v>
      </c>
      <c r="D49" s="34">
        <v>0</v>
      </c>
      <c r="E49" s="24" t="s">
        <v>30</v>
      </c>
      <c r="F49" s="24" t="s">
        <v>30</v>
      </c>
      <c r="G49" s="24" t="s">
        <v>30</v>
      </c>
      <c r="H49" s="24" t="s">
        <v>30</v>
      </c>
      <c r="I49" s="24" t="s">
        <v>30</v>
      </c>
      <c r="J49" s="24" t="s">
        <v>30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24" t="s">
        <v>30</v>
      </c>
      <c r="R49" s="24" t="s">
        <v>30</v>
      </c>
    </row>
    <row r="50" spans="1:18" s="19" customFormat="1" ht="12.75" thickBot="1" thickTop="1">
      <c r="A50" s="33" t="s">
        <v>65</v>
      </c>
      <c r="B50" s="16">
        <v>2276</v>
      </c>
      <c r="C50" s="16">
        <v>270</v>
      </c>
      <c r="D50" s="34">
        <v>0</v>
      </c>
      <c r="E50" s="24" t="s">
        <v>30</v>
      </c>
      <c r="F50" s="24" t="s">
        <v>30</v>
      </c>
      <c r="G50" s="24" t="s">
        <v>30</v>
      </c>
      <c r="H50" s="24" t="s">
        <v>30</v>
      </c>
      <c r="I50" s="24" t="s">
        <v>30</v>
      </c>
      <c r="J50" s="24" t="s">
        <v>30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24" t="s">
        <v>30</v>
      </c>
      <c r="R50" s="24" t="s">
        <v>30</v>
      </c>
    </row>
    <row r="51" spans="1:18" s="19" customFormat="1" ht="24" thickBot="1" thickTop="1">
      <c r="A51" s="36" t="s">
        <v>66</v>
      </c>
      <c r="B51" s="31">
        <v>2280</v>
      </c>
      <c r="C51" s="31">
        <v>280</v>
      </c>
      <c r="D51" s="32">
        <f>SUM(D52:D53)</f>
        <v>0</v>
      </c>
      <c r="E51" s="24" t="s">
        <v>30</v>
      </c>
      <c r="F51" s="24" t="s">
        <v>30</v>
      </c>
      <c r="G51" s="24" t="s">
        <v>30</v>
      </c>
      <c r="H51" s="24" t="s">
        <v>30</v>
      </c>
      <c r="I51" s="24" t="s">
        <v>30</v>
      </c>
      <c r="J51" s="24" t="s">
        <v>30</v>
      </c>
      <c r="K51" s="32">
        <f aca="true" t="shared" si="6" ref="K51:P51">SUM(K52:K53)</f>
        <v>0</v>
      </c>
      <c r="L51" s="32">
        <f t="shared" si="6"/>
        <v>0</v>
      </c>
      <c r="M51" s="32">
        <f t="shared" si="6"/>
        <v>0</v>
      </c>
      <c r="N51" s="32">
        <f t="shared" si="6"/>
        <v>0</v>
      </c>
      <c r="O51" s="32">
        <f t="shared" si="6"/>
        <v>0</v>
      </c>
      <c r="P51" s="32">
        <f t="shared" si="6"/>
        <v>0</v>
      </c>
      <c r="Q51" s="24" t="s">
        <v>30</v>
      </c>
      <c r="R51" s="24" t="s">
        <v>30</v>
      </c>
    </row>
    <row r="52" spans="1:18" s="19" customFormat="1" ht="24" thickBot="1" thickTop="1">
      <c r="A52" s="39" t="s">
        <v>67</v>
      </c>
      <c r="B52" s="16">
        <v>2281</v>
      </c>
      <c r="C52" s="16">
        <v>290</v>
      </c>
      <c r="D52" s="34">
        <v>0</v>
      </c>
      <c r="E52" s="24" t="s">
        <v>30</v>
      </c>
      <c r="F52" s="24" t="s">
        <v>30</v>
      </c>
      <c r="G52" s="24" t="s">
        <v>30</v>
      </c>
      <c r="H52" s="24" t="s">
        <v>30</v>
      </c>
      <c r="I52" s="24" t="s">
        <v>30</v>
      </c>
      <c r="J52" s="24" t="s">
        <v>30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24" t="s">
        <v>30</v>
      </c>
      <c r="R52" s="24" t="s">
        <v>30</v>
      </c>
    </row>
    <row r="53" spans="1:18" s="19" customFormat="1" ht="24" thickBot="1" thickTop="1">
      <c r="A53" s="33" t="s">
        <v>68</v>
      </c>
      <c r="B53" s="16">
        <v>2282</v>
      </c>
      <c r="C53" s="31">
        <v>300</v>
      </c>
      <c r="D53" s="34">
        <v>0</v>
      </c>
      <c r="E53" s="24" t="s">
        <v>30</v>
      </c>
      <c r="F53" s="24" t="s">
        <v>30</v>
      </c>
      <c r="G53" s="24" t="s">
        <v>30</v>
      </c>
      <c r="H53" s="24" t="s">
        <v>30</v>
      </c>
      <c r="I53" s="24" t="s">
        <v>30</v>
      </c>
      <c r="J53" s="24" t="s">
        <v>30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24" t="s">
        <v>30</v>
      </c>
      <c r="R53" s="24" t="s">
        <v>30</v>
      </c>
    </row>
    <row r="54" spans="1:18" s="19" customFormat="1" ht="12.75" thickBot="1" thickTop="1">
      <c r="A54" s="29" t="s">
        <v>69</v>
      </c>
      <c r="B54" s="20">
        <v>2400</v>
      </c>
      <c r="C54" s="20">
        <v>310</v>
      </c>
      <c r="D54" s="22">
        <f>SUM(D55:D56)</f>
        <v>0</v>
      </c>
      <c r="E54" s="24" t="s">
        <v>30</v>
      </c>
      <c r="F54" s="24" t="s">
        <v>30</v>
      </c>
      <c r="G54" s="24" t="s">
        <v>30</v>
      </c>
      <c r="H54" s="24" t="s">
        <v>30</v>
      </c>
      <c r="I54" s="24" t="s">
        <v>30</v>
      </c>
      <c r="J54" s="24" t="s">
        <v>30</v>
      </c>
      <c r="K54" s="22">
        <f aca="true" t="shared" si="7" ref="K54:P54">SUM(K55:K56)</f>
        <v>0</v>
      </c>
      <c r="L54" s="22">
        <f t="shared" si="7"/>
        <v>0</v>
      </c>
      <c r="M54" s="22">
        <f t="shared" si="7"/>
        <v>0</v>
      </c>
      <c r="N54" s="22">
        <f t="shared" si="7"/>
        <v>0</v>
      </c>
      <c r="O54" s="22">
        <f t="shared" si="7"/>
        <v>0</v>
      </c>
      <c r="P54" s="22">
        <f t="shared" si="7"/>
        <v>0</v>
      </c>
      <c r="Q54" s="24" t="s">
        <v>30</v>
      </c>
      <c r="R54" s="24" t="s">
        <v>30</v>
      </c>
    </row>
    <row r="55" spans="1:18" s="19" customFormat="1" ht="12.75" thickBot="1" thickTop="1">
      <c r="A55" s="40" t="s">
        <v>70</v>
      </c>
      <c r="B55" s="31">
        <v>2410</v>
      </c>
      <c r="C55" s="31">
        <v>320</v>
      </c>
      <c r="D55" s="37">
        <v>0</v>
      </c>
      <c r="E55" s="24" t="s">
        <v>30</v>
      </c>
      <c r="F55" s="24" t="s">
        <v>30</v>
      </c>
      <c r="G55" s="24" t="s">
        <v>30</v>
      </c>
      <c r="H55" s="24" t="s">
        <v>30</v>
      </c>
      <c r="I55" s="24" t="s">
        <v>30</v>
      </c>
      <c r="J55" s="24" t="s">
        <v>30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24" t="s">
        <v>30</v>
      </c>
      <c r="R55" s="24" t="s">
        <v>30</v>
      </c>
    </row>
    <row r="56" spans="1:18" s="19" customFormat="1" ht="12.75" thickBot="1" thickTop="1">
      <c r="A56" s="40" t="s">
        <v>71</v>
      </c>
      <c r="B56" s="31">
        <v>2420</v>
      </c>
      <c r="C56" s="31">
        <v>330</v>
      </c>
      <c r="D56" s="37">
        <v>0</v>
      </c>
      <c r="E56" s="24" t="s">
        <v>30</v>
      </c>
      <c r="F56" s="24" t="s">
        <v>30</v>
      </c>
      <c r="G56" s="24" t="s">
        <v>30</v>
      </c>
      <c r="H56" s="24" t="s">
        <v>30</v>
      </c>
      <c r="I56" s="24" t="s">
        <v>30</v>
      </c>
      <c r="J56" s="24" t="s">
        <v>30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24" t="s">
        <v>30</v>
      </c>
      <c r="R56" s="24" t="s">
        <v>30</v>
      </c>
    </row>
    <row r="57" spans="1:18" s="19" customFormat="1" ht="12.75" thickBot="1" thickTop="1">
      <c r="A57" s="41" t="s">
        <v>72</v>
      </c>
      <c r="B57" s="20">
        <v>2600</v>
      </c>
      <c r="C57" s="42">
        <v>340</v>
      </c>
      <c r="D57" s="22">
        <f>SUM(D58:D60)</f>
        <v>0</v>
      </c>
      <c r="E57" s="24" t="s">
        <v>30</v>
      </c>
      <c r="F57" s="24" t="s">
        <v>30</v>
      </c>
      <c r="G57" s="24" t="s">
        <v>30</v>
      </c>
      <c r="H57" s="24" t="s">
        <v>30</v>
      </c>
      <c r="I57" s="24" t="s">
        <v>30</v>
      </c>
      <c r="J57" s="24" t="s">
        <v>30</v>
      </c>
      <c r="K57" s="22">
        <f aca="true" t="shared" si="8" ref="K57:P57">SUM(K58:K60)</f>
        <v>0</v>
      </c>
      <c r="L57" s="22">
        <f t="shared" si="8"/>
        <v>0</v>
      </c>
      <c r="M57" s="22">
        <f t="shared" si="8"/>
        <v>0</v>
      </c>
      <c r="N57" s="22">
        <f t="shared" si="8"/>
        <v>0</v>
      </c>
      <c r="O57" s="22">
        <f t="shared" si="8"/>
        <v>0</v>
      </c>
      <c r="P57" s="22">
        <f t="shared" si="8"/>
        <v>0</v>
      </c>
      <c r="Q57" s="24" t="s">
        <v>30</v>
      </c>
      <c r="R57" s="24" t="s">
        <v>30</v>
      </c>
    </row>
    <row r="58" spans="1:18" s="19" customFormat="1" ht="12.75" customHeight="1" thickBot="1" thickTop="1">
      <c r="A58" s="36" t="s">
        <v>73</v>
      </c>
      <c r="B58" s="31">
        <v>2610</v>
      </c>
      <c r="C58" s="31">
        <v>350</v>
      </c>
      <c r="D58" s="37">
        <v>0</v>
      </c>
      <c r="E58" s="24" t="s">
        <v>30</v>
      </c>
      <c r="F58" s="24" t="s">
        <v>30</v>
      </c>
      <c r="G58" s="24" t="s">
        <v>30</v>
      </c>
      <c r="H58" s="24" t="s">
        <v>30</v>
      </c>
      <c r="I58" s="24" t="s">
        <v>30</v>
      </c>
      <c r="J58" s="24" t="s">
        <v>30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24" t="s">
        <v>30</v>
      </c>
      <c r="R58" s="24" t="s">
        <v>30</v>
      </c>
    </row>
    <row r="59" spans="1:18" s="19" customFormat="1" ht="12.75" thickBot="1" thickTop="1">
      <c r="A59" s="36" t="s">
        <v>74</v>
      </c>
      <c r="B59" s="31">
        <v>2620</v>
      </c>
      <c r="C59" s="31">
        <v>360</v>
      </c>
      <c r="D59" s="43">
        <v>0</v>
      </c>
      <c r="E59" s="24" t="s">
        <v>30</v>
      </c>
      <c r="F59" s="24" t="s">
        <v>30</v>
      </c>
      <c r="G59" s="24" t="s">
        <v>30</v>
      </c>
      <c r="H59" s="24" t="s">
        <v>30</v>
      </c>
      <c r="I59" s="24" t="s">
        <v>30</v>
      </c>
      <c r="J59" s="24" t="s">
        <v>30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24" t="s">
        <v>30</v>
      </c>
      <c r="R59" s="24" t="s">
        <v>30</v>
      </c>
    </row>
    <row r="60" spans="1:18" s="19" customFormat="1" ht="11.25" customHeight="1" thickBot="1" thickTop="1">
      <c r="A60" s="40" t="s">
        <v>75</v>
      </c>
      <c r="B60" s="31">
        <v>2630</v>
      </c>
      <c r="C60" s="31">
        <v>370</v>
      </c>
      <c r="D60" s="45">
        <v>0</v>
      </c>
      <c r="E60" s="24" t="s">
        <v>30</v>
      </c>
      <c r="F60" s="24" t="s">
        <v>30</v>
      </c>
      <c r="G60" s="24" t="s">
        <v>30</v>
      </c>
      <c r="H60" s="24" t="s">
        <v>30</v>
      </c>
      <c r="I60" s="24" t="s">
        <v>30</v>
      </c>
      <c r="J60" s="24" t="s">
        <v>30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24" t="s">
        <v>30</v>
      </c>
      <c r="R60" s="24" t="s">
        <v>30</v>
      </c>
    </row>
    <row r="61" spans="1:18" s="19" customFormat="1" ht="10.5" customHeight="1" thickBot="1" thickTop="1">
      <c r="A61" s="38" t="s">
        <v>76</v>
      </c>
      <c r="B61" s="20">
        <v>2700</v>
      </c>
      <c r="C61" s="20">
        <v>380</v>
      </c>
      <c r="D61" s="22">
        <f>SUM(D62:D64)</f>
        <v>0</v>
      </c>
      <c r="E61" s="24" t="s">
        <v>30</v>
      </c>
      <c r="F61" s="24" t="s">
        <v>30</v>
      </c>
      <c r="G61" s="24" t="s">
        <v>30</v>
      </c>
      <c r="H61" s="24" t="s">
        <v>30</v>
      </c>
      <c r="I61" s="24" t="s">
        <v>30</v>
      </c>
      <c r="J61" s="24" t="s">
        <v>30</v>
      </c>
      <c r="K61" s="22">
        <f aca="true" t="shared" si="9" ref="K61:P61">SUM(K62:K64)</f>
        <v>0</v>
      </c>
      <c r="L61" s="22">
        <f t="shared" si="9"/>
        <v>0</v>
      </c>
      <c r="M61" s="22">
        <f t="shared" si="9"/>
        <v>0</v>
      </c>
      <c r="N61" s="22">
        <f t="shared" si="9"/>
        <v>0</v>
      </c>
      <c r="O61" s="22">
        <f t="shared" si="9"/>
        <v>0</v>
      </c>
      <c r="P61" s="22">
        <f t="shared" si="9"/>
        <v>0</v>
      </c>
      <c r="Q61" s="24" t="s">
        <v>30</v>
      </c>
      <c r="R61" s="24" t="s">
        <v>30</v>
      </c>
    </row>
    <row r="62" spans="1:18" s="19" customFormat="1" ht="12.75" thickBot="1" thickTop="1">
      <c r="A62" s="36" t="s">
        <v>77</v>
      </c>
      <c r="B62" s="31">
        <v>2710</v>
      </c>
      <c r="C62" s="31">
        <v>390</v>
      </c>
      <c r="D62" s="37">
        <v>0</v>
      </c>
      <c r="E62" s="24" t="s">
        <v>30</v>
      </c>
      <c r="F62" s="24" t="s">
        <v>30</v>
      </c>
      <c r="G62" s="24" t="s">
        <v>30</v>
      </c>
      <c r="H62" s="24" t="s">
        <v>30</v>
      </c>
      <c r="I62" s="24" t="s">
        <v>30</v>
      </c>
      <c r="J62" s="24" t="s">
        <v>30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24" t="s">
        <v>30</v>
      </c>
      <c r="R62" s="24" t="s">
        <v>30</v>
      </c>
    </row>
    <row r="63" spans="1:18" s="19" customFormat="1" ht="12.75" thickBot="1" thickTop="1">
      <c r="A63" s="36" t="s">
        <v>78</v>
      </c>
      <c r="B63" s="31">
        <v>2720</v>
      </c>
      <c r="C63" s="31">
        <v>400</v>
      </c>
      <c r="D63" s="37">
        <v>0</v>
      </c>
      <c r="E63" s="24" t="s">
        <v>30</v>
      </c>
      <c r="F63" s="24" t="s">
        <v>30</v>
      </c>
      <c r="G63" s="24" t="s">
        <v>30</v>
      </c>
      <c r="H63" s="24" t="s">
        <v>30</v>
      </c>
      <c r="I63" s="24" t="s">
        <v>30</v>
      </c>
      <c r="J63" s="24" t="s">
        <v>30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24" t="s">
        <v>30</v>
      </c>
      <c r="R63" s="24" t="s">
        <v>30</v>
      </c>
    </row>
    <row r="64" spans="1:18" s="19" customFormat="1" ht="12.75" thickBot="1" thickTop="1">
      <c r="A64" s="36" t="s">
        <v>79</v>
      </c>
      <c r="B64" s="31">
        <v>2730</v>
      </c>
      <c r="C64" s="31">
        <v>410</v>
      </c>
      <c r="D64" s="37">
        <v>0</v>
      </c>
      <c r="E64" s="24" t="s">
        <v>30</v>
      </c>
      <c r="F64" s="24" t="s">
        <v>30</v>
      </c>
      <c r="G64" s="24" t="s">
        <v>30</v>
      </c>
      <c r="H64" s="24" t="s">
        <v>30</v>
      </c>
      <c r="I64" s="24" t="s">
        <v>30</v>
      </c>
      <c r="J64" s="24" t="s">
        <v>30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24" t="s">
        <v>30</v>
      </c>
      <c r="R64" s="24" t="s">
        <v>30</v>
      </c>
    </row>
    <row r="65" spans="1:18" s="19" customFormat="1" ht="12.75" thickBot="1" thickTop="1">
      <c r="A65" s="38" t="s">
        <v>80</v>
      </c>
      <c r="B65" s="20">
        <v>2800</v>
      </c>
      <c r="C65" s="20">
        <v>420</v>
      </c>
      <c r="D65" s="23">
        <v>0</v>
      </c>
      <c r="E65" s="24" t="s">
        <v>30</v>
      </c>
      <c r="F65" s="24" t="s">
        <v>30</v>
      </c>
      <c r="G65" s="24" t="s">
        <v>30</v>
      </c>
      <c r="H65" s="24" t="s">
        <v>30</v>
      </c>
      <c r="I65" s="24" t="s">
        <v>30</v>
      </c>
      <c r="J65" s="24" t="s">
        <v>30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4" t="s">
        <v>30</v>
      </c>
      <c r="R65" s="24" t="s">
        <v>30</v>
      </c>
    </row>
    <row r="66" spans="1:18" s="19" customFormat="1" ht="12.75" thickBot="1" thickTop="1">
      <c r="A66" s="20" t="s">
        <v>81</v>
      </c>
      <c r="B66" s="20">
        <v>3000</v>
      </c>
      <c r="C66" s="20">
        <v>430</v>
      </c>
      <c r="D66" s="22">
        <f>D67+D81</f>
        <v>0</v>
      </c>
      <c r="E66" s="24" t="s">
        <v>30</v>
      </c>
      <c r="F66" s="24" t="s">
        <v>30</v>
      </c>
      <c r="G66" s="24" t="s">
        <v>30</v>
      </c>
      <c r="H66" s="24" t="s">
        <v>30</v>
      </c>
      <c r="I66" s="24" t="s">
        <v>30</v>
      </c>
      <c r="J66" s="24" t="s">
        <v>30</v>
      </c>
      <c r="K66" s="22">
        <f aca="true" t="shared" si="10" ref="K66:P66">K67+K81</f>
        <v>0</v>
      </c>
      <c r="L66" s="22">
        <f t="shared" si="10"/>
        <v>0</v>
      </c>
      <c r="M66" s="22">
        <f t="shared" si="10"/>
        <v>0</v>
      </c>
      <c r="N66" s="22">
        <f t="shared" si="10"/>
        <v>0</v>
      </c>
      <c r="O66" s="22">
        <f t="shared" si="10"/>
        <v>0</v>
      </c>
      <c r="P66" s="22">
        <f t="shared" si="10"/>
        <v>0</v>
      </c>
      <c r="Q66" s="24" t="s">
        <v>30</v>
      </c>
      <c r="R66" s="24" t="s">
        <v>30</v>
      </c>
    </row>
    <row r="67" spans="1:18" s="19" customFormat="1" ht="12.75" thickBot="1" thickTop="1">
      <c r="A67" s="29" t="s">
        <v>82</v>
      </c>
      <c r="B67" s="20">
        <v>3100</v>
      </c>
      <c r="C67" s="20">
        <v>440</v>
      </c>
      <c r="D67" s="22">
        <f>D68+D69+D72+D75+D79+D80</f>
        <v>0</v>
      </c>
      <c r="E67" s="24" t="s">
        <v>30</v>
      </c>
      <c r="F67" s="24" t="s">
        <v>30</v>
      </c>
      <c r="G67" s="24" t="s">
        <v>30</v>
      </c>
      <c r="H67" s="24" t="s">
        <v>30</v>
      </c>
      <c r="I67" s="24" t="s">
        <v>30</v>
      </c>
      <c r="J67" s="24" t="s">
        <v>30</v>
      </c>
      <c r="K67" s="22">
        <f aca="true" t="shared" si="11" ref="K67:P67">K68+K69+K72+K75+K79+K80</f>
        <v>0</v>
      </c>
      <c r="L67" s="22">
        <f t="shared" si="11"/>
        <v>0</v>
      </c>
      <c r="M67" s="22">
        <f t="shared" si="11"/>
        <v>0</v>
      </c>
      <c r="N67" s="22">
        <f t="shared" si="11"/>
        <v>0</v>
      </c>
      <c r="O67" s="22">
        <f t="shared" si="11"/>
        <v>0</v>
      </c>
      <c r="P67" s="22">
        <f t="shared" si="11"/>
        <v>0</v>
      </c>
      <c r="Q67" s="24" t="s">
        <v>30</v>
      </c>
      <c r="R67" s="24" t="s">
        <v>30</v>
      </c>
    </row>
    <row r="68" spans="1:18" s="19" customFormat="1" ht="12.75" thickBot="1" thickTop="1">
      <c r="A68" s="36" t="s">
        <v>83</v>
      </c>
      <c r="B68" s="31">
        <v>3110</v>
      </c>
      <c r="C68" s="31">
        <v>450</v>
      </c>
      <c r="D68" s="37">
        <v>0</v>
      </c>
      <c r="E68" s="24" t="s">
        <v>30</v>
      </c>
      <c r="F68" s="24" t="s">
        <v>30</v>
      </c>
      <c r="G68" s="24" t="s">
        <v>30</v>
      </c>
      <c r="H68" s="24" t="s">
        <v>30</v>
      </c>
      <c r="I68" s="24" t="s">
        <v>30</v>
      </c>
      <c r="J68" s="24" t="s">
        <v>30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24" t="s">
        <v>30</v>
      </c>
      <c r="R68" s="24" t="s">
        <v>30</v>
      </c>
    </row>
    <row r="69" spans="1:18" s="19" customFormat="1" ht="12.75" thickBot="1" thickTop="1">
      <c r="A69" s="40" t="s">
        <v>84</v>
      </c>
      <c r="B69" s="31">
        <v>3120</v>
      </c>
      <c r="C69" s="31">
        <v>460</v>
      </c>
      <c r="D69" s="32">
        <f>SUM(D70:D71)</f>
        <v>0</v>
      </c>
      <c r="E69" s="24" t="s">
        <v>30</v>
      </c>
      <c r="F69" s="24" t="s">
        <v>30</v>
      </c>
      <c r="G69" s="24" t="s">
        <v>30</v>
      </c>
      <c r="H69" s="24" t="s">
        <v>30</v>
      </c>
      <c r="I69" s="24" t="s">
        <v>30</v>
      </c>
      <c r="J69" s="24" t="s">
        <v>30</v>
      </c>
      <c r="K69" s="32">
        <f aca="true" t="shared" si="12" ref="K69:P69">SUM(K70:K71)</f>
        <v>0</v>
      </c>
      <c r="L69" s="32">
        <f t="shared" si="12"/>
        <v>0</v>
      </c>
      <c r="M69" s="32">
        <f t="shared" si="12"/>
        <v>0</v>
      </c>
      <c r="N69" s="32">
        <f t="shared" si="12"/>
        <v>0</v>
      </c>
      <c r="O69" s="32">
        <f t="shared" si="12"/>
        <v>0</v>
      </c>
      <c r="P69" s="32">
        <f t="shared" si="12"/>
        <v>0</v>
      </c>
      <c r="Q69" s="24" t="s">
        <v>30</v>
      </c>
      <c r="R69" s="24" t="s">
        <v>30</v>
      </c>
    </row>
    <row r="70" spans="1:18" s="19" customFormat="1" ht="13.5" customHeight="1" thickBot="1" thickTop="1">
      <c r="A70" s="33" t="s">
        <v>85</v>
      </c>
      <c r="B70" s="16">
        <v>3121</v>
      </c>
      <c r="C70" s="16">
        <v>470</v>
      </c>
      <c r="D70" s="34">
        <v>0</v>
      </c>
      <c r="E70" s="24" t="s">
        <v>30</v>
      </c>
      <c r="F70" s="24" t="s">
        <v>30</v>
      </c>
      <c r="G70" s="24" t="s">
        <v>30</v>
      </c>
      <c r="H70" s="24" t="s">
        <v>30</v>
      </c>
      <c r="I70" s="24" t="s">
        <v>30</v>
      </c>
      <c r="J70" s="24" t="s">
        <v>30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24" t="s">
        <v>30</v>
      </c>
      <c r="R70" s="24" t="s">
        <v>30</v>
      </c>
    </row>
    <row r="71" spans="1:18" s="19" customFormat="1" ht="12.75" thickBot="1" thickTop="1">
      <c r="A71" s="33" t="s">
        <v>86</v>
      </c>
      <c r="B71" s="16">
        <v>3122</v>
      </c>
      <c r="C71" s="16">
        <v>480</v>
      </c>
      <c r="D71" s="34">
        <v>0</v>
      </c>
      <c r="E71" s="24" t="s">
        <v>30</v>
      </c>
      <c r="F71" s="24" t="s">
        <v>30</v>
      </c>
      <c r="G71" s="24" t="s">
        <v>30</v>
      </c>
      <c r="H71" s="24" t="s">
        <v>30</v>
      </c>
      <c r="I71" s="24" t="s">
        <v>30</v>
      </c>
      <c r="J71" s="24" t="s">
        <v>30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24" t="s">
        <v>30</v>
      </c>
      <c r="R71" s="24" t="s">
        <v>30</v>
      </c>
    </row>
    <row r="72" spans="1:18" s="19" customFormat="1" ht="12.75" thickBot="1" thickTop="1">
      <c r="A72" s="30" t="s">
        <v>87</v>
      </c>
      <c r="B72" s="31">
        <v>3130</v>
      </c>
      <c r="C72" s="31">
        <v>490</v>
      </c>
      <c r="D72" s="32">
        <f>SUM(D73:D74)</f>
        <v>0</v>
      </c>
      <c r="E72" s="24" t="s">
        <v>30</v>
      </c>
      <c r="F72" s="24" t="s">
        <v>30</v>
      </c>
      <c r="G72" s="24" t="s">
        <v>30</v>
      </c>
      <c r="H72" s="24" t="s">
        <v>30</v>
      </c>
      <c r="I72" s="24" t="s">
        <v>30</v>
      </c>
      <c r="J72" s="24" t="s">
        <v>30</v>
      </c>
      <c r="K72" s="32">
        <f aca="true" t="shared" si="13" ref="K72:P72">SUM(K73:K74)</f>
        <v>0</v>
      </c>
      <c r="L72" s="32">
        <f t="shared" si="13"/>
        <v>0</v>
      </c>
      <c r="M72" s="32">
        <f t="shared" si="13"/>
        <v>0</v>
      </c>
      <c r="N72" s="32">
        <f t="shared" si="13"/>
        <v>0</v>
      </c>
      <c r="O72" s="32">
        <f t="shared" si="13"/>
        <v>0</v>
      </c>
      <c r="P72" s="32">
        <f t="shared" si="13"/>
        <v>0</v>
      </c>
      <c r="Q72" s="24" t="s">
        <v>30</v>
      </c>
      <c r="R72" s="24" t="s">
        <v>30</v>
      </c>
    </row>
    <row r="73" spans="1:18" s="19" customFormat="1" ht="12.75" thickBot="1" thickTop="1">
      <c r="A73" s="33" t="s">
        <v>88</v>
      </c>
      <c r="B73" s="16">
        <v>3131</v>
      </c>
      <c r="C73" s="16">
        <v>500</v>
      </c>
      <c r="D73" s="34">
        <v>0</v>
      </c>
      <c r="E73" s="24" t="s">
        <v>30</v>
      </c>
      <c r="F73" s="24" t="s">
        <v>30</v>
      </c>
      <c r="G73" s="24" t="s">
        <v>30</v>
      </c>
      <c r="H73" s="24" t="s">
        <v>30</v>
      </c>
      <c r="I73" s="24" t="s">
        <v>30</v>
      </c>
      <c r="J73" s="24" t="s">
        <v>30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24" t="s">
        <v>30</v>
      </c>
      <c r="R73" s="24" t="s">
        <v>30</v>
      </c>
    </row>
    <row r="74" spans="1:18" s="19" customFormat="1" ht="12.75" thickBot="1" thickTop="1">
      <c r="A74" s="33" t="s">
        <v>89</v>
      </c>
      <c r="B74" s="16">
        <v>3132</v>
      </c>
      <c r="C74" s="16">
        <v>510</v>
      </c>
      <c r="D74" s="34">
        <v>0</v>
      </c>
      <c r="E74" s="24" t="s">
        <v>30</v>
      </c>
      <c r="F74" s="24" t="s">
        <v>30</v>
      </c>
      <c r="G74" s="24" t="s">
        <v>30</v>
      </c>
      <c r="H74" s="24" t="s">
        <v>30</v>
      </c>
      <c r="I74" s="24" t="s">
        <v>30</v>
      </c>
      <c r="J74" s="24" t="s">
        <v>30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24" t="s">
        <v>30</v>
      </c>
      <c r="R74" s="24" t="s">
        <v>30</v>
      </c>
    </row>
    <row r="75" spans="1:18" s="19" customFormat="1" ht="12.75" thickBot="1" thickTop="1">
      <c r="A75" s="30" t="s">
        <v>90</v>
      </c>
      <c r="B75" s="31">
        <v>3140</v>
      </c>
      <c r="C75" s="31">
        <v>520</v>
      </c>
      <c r="D75" s="32">
        <f>SUM(D76:D78)</f>
        <v>0</v>
      </c>
      <c r="E75" s="24" t="s">
        <v>30</v>
      </c>
      <c r="F75" s="24" t="s">
        <v>30</v>
      </c>
      <c r="G75" s="24" t="s">
        <v>30</v>
      </c>
      <c r="H75" s="24" t="s">
        <v>30</v>
      </c>
      <c r="I75" s="24" t="s">
        <v>30</v>
      </c>
      <c r="J75" s="24" t="s">
        <v>30</v>
      </c>
      <c r="K75" s="32">
        <f aca="true" t="shared" si="14" ref="K75:P75">SUM(K76:K78)</f>
        <v>0</v>
      </c>
      <c r="L75" s="32">
        <f t="shared" si="14"/>
        <v>0</v>
      </c>
      <c r="M75" s="32">
        <f t="shared" si="14"/>
        <v>0</v>
      </c>
      <c r="N75" s="32">
        <f t="shared" si="14"/>
        <v>0</v>
      </c>
      <c r="O75" s="32">
        <f t="shared" si="14"/>
        <v>0</v>
      </c>
      <c r="P75" s="32">
        <f t="shared" si="14"/>
        <v>0</v>
      </c>
      <c r="Q75" s="24" t="s">
        <v>30</v>
      </c>
      <c r="R75" s="24" t="s">
        <v>30</v>
      </c>
    </row>
    <row r="76" spans="1:18" s="19" customFormat="1" ht="13.5" thickBot="1" thickTop="1">
      <c r="A76" s="46" t="s">
        <v>117</v>
      </c>
      <c r="B76" s="16">
        <v>3141</v>
      </c>
      <c r="C76" s="16">
        <v>530</v>
      </c>
      <c r="D76" s="34">
        <v>0</v>
      </c>
      <c r="E76" s="24" t="s">
        <v>30</v>
      </c>
      <c r="F76" s="24" t="s">
        <v>30</v>
      </c>
      <c r="G76" s="24" t="s">
        <v>30</v>
      </c>
      <c r="H76" s="24" t="s">
        <v>30</v>
      </c>
      <c r="I76" s="24" t="s">
        <v>30</v>
      </c>
      <c r="J76" s="24" t="s">
        <v>30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24" t="s">
        <v>30</v>
      </c>
      <c r="R76" s="24" t="s">
        <v>30</v>
      </c>
    </row>
    <row r="77" spans="1:18" s="19" customFormat="1" ht="13.5" thickBot="1" thickTop="1">
      <c r="A77" s="46" t="s">
        <v>118</v>
      </c>
      <c r="B77" s="16">
        <v>3142</v>
      </c>
      <c r="C77" s="16">
        <v>540</v>
      </c>
      <c r="D77" s="34">
        <v>0</v>
      </c>
      <c r="E77" s="24" t="s">
        <v>30</v>
      </c>
      <c r="F77" s="24" t="s">
        <v>30</v>
      </c>
      <c r="G77" s="24" t="s">
        <v>30</v>
      </c>
      <c r="H77" s="24" t="s">
        <v>30</v>
      </c>
      <c r="I77" s="24" t="s">
        <v>30</v>
      </c>
      <c r="J77" s="24" t="s">
        <v>30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24" t="s">
        <v>30</v>
      </c>
      <c r="R77" s="24" t="s">
        <v>30</v>
      </c>
    </row>
    <row r="78" spans="1:18" s="19" customFormat="1" ht="13.5" thickBot="1" thickTop="1">
      <c r="A78" s="46" t="s">
        <v>119</v>
      </c>
      <c r="B78" s="16">
        <v>3143</v>
      </c>
      <c r="C78" s="16">
        <v>550</v>
      </c>
      <c r="D78" s="34">
        <v>0</v>
      </c>
      <c r="E78" s="24" t="s">
        <v>30</v>
      </c>
      <c r="F78" s="24" t="s">
        <v>30</v>
      </c>
      <c r="G78" s="24" t="s">
        <v>30</v>
      </c>
      <c r="H78" s="24" t="s">
        <v>30</v>
      </c>
      <c r="I78" s="24" t="s">
        <v>30</v>
      </c>
      <c r="J78" s="24" t="s">
        <v>30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24" t="s">
        <v>30</v>
      </c>
      <c r="R78" s="24" t="s">
        <v>30</v>
      </c>
    </row>
    <row r="79" spans="1:18" s="19" customFormat="1" ht="12.75" thickBot="1" thickTop="1">
      <c r="A79" s="30" t="s">
        <v>91</v>
      </c>
      <c r="B79" s="31">
        <v>3150</v>
      </c>
      <c r="C79" s="31">
        <v>560</v>
      </c>
      <c r="D79" s="37">
        <v>0</v>
      </c>
      <c r="E79" s="24" t="s">
        <v>30</v>
      </c>
      <c r="F79" s="24" t="s">
        <v>30</v>
      </c>
      <c r="G79" s="24" t="s">
        <v>30</v>
      </c>
      <c r="H79" s="24" t="s">
        <v>30</v>
      </c>
      <c r="I79" s="24" t="s">
        <v>30</v>
      </c>
      <c r="J79" s="24" t="s">
        <v>30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24" t="s">
        <v>30</v>
      </c>
      <c r="R79" s="24" t="s">
        <v>30</v>
      </c>
    </row>
    <row r="80" spans="1:18" s="19" customFormat="1" ht="12.75" thickBot="1" thickTop="1">
      <c r="A80" s="30" t="s">
        <v>92</v>
      </c>
      <c r="B80" s="31">
        <v>3160</v>
      </c>
      <c r="C80" s="31">
        <v>570</v>
      </c>
      <c r="D80" s="37">
        <v>0</v>
      </c>
      <c r="E80" s="24" t="s">
        <v>30</v>
      </c>
      <c r="F80" s="24" t="s">
        <v>30</v>
      </c>
      <c r="G80" s="24" t="s">
        <v>30</v>
      </c>
      <c r="H80" s="24" t="s">
        <v>30</v>
      </c>
      <c r="I80" s="24" t="s">
        <v>30</v>
      </c>
      <c r="J80" s="24" t="s">
        <v>30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24" t="s">
        <v>30</v>
      </c>
      <c r="R80" s="24" t="s">
        <v>30</v>
      </c>
    </row>
    <row r="81" spans="1:18" s="19" customFormat="1" ht="12.75" thickBot="1" thickTop="1">
      <c r="A81" s="29" t="s">
        <v>93</v>
      </c>
      <c r="B81" s="20">
        <v>3200</v>
      </c>
      <c r="C81" s="20">
        <v>580</v>
      </c>
      <c r="D81" s="22">
        <f>SUM(D82:D85)</f>
        <v>0</v>
      </c>
      <c r="E81" s="24" t="s">
        <v>30</v>
      </c>
      <c r="F81" s="24" t="s">
        <v>30</v>
      </c>
      <c r="G81" s="24" t="s">
        <v>30</v>
      </c>
      <c r="H81" s="24" t="s">
        <v>30</v>
      </c>
      <c r="I81" s="24" t="s">
        <v>30</v>
      </c>
      <c r="J81" s="24" t="s">
        <v>30</v>
      </c>
      <c r="K81" s="22">
        <f aca="true" t="shared" si="15" ref="K81:P81">SUM(K82:K85)</f>
        <v>0</v>
      </c>
      <c r="L81" s="22">
        <f t="shared" si="15"/>
        <v>0</v>
      </c>
      <c r="M81" s="22">
        <f t="shared" si="15"/>
        <v>0</v>
      </c>
      <c r="N81" s="22">
        <f t="shared" si="15"/>
        <v>0</v>
      </c>
      <c r="O81" s="22">
        <f t="shared" si="15"/>
        <v>0</v>
      </c>
      <c r="P81" s="22">
        <f t="shared" si="15"/>
        <v>0</v>
      </c>
      <c r="Q81" s="24" t="s">
        <v>30</v>
      </c>
      <c r="R81" s="24" t="s">
        <v>30</v>
      </c>
    </row>
    <row r="82" spans="1:18" s="19" customFormat="1" ht="12.75" thickBot="1" thickTop="1">
      <c r="A82" s="36" t="s">
        <v>94</v>
      </c>
      <c r="B82" s="31">
        <v>3210</v>
      </c>
      <c r="C82" s="31">
        <v>590</v>
      </c>
      <c r="D82" s="37">
        <v>0</v>
      </c>
      <c r="E82" s="24" t="s">
        <v>30</v>
      </c>
      <c r="F82" s="24" t="s">
        <v>30</v>
      </c>
      <c r="G82" s="24" t="s">
        <v>30</v>
      </c>
      <c r="H82" s="24" t="s">
        <v>30</v>
      </c>
      <c r="I82" s="24" t="s">
        <v>30</v>
      </c>
      <c r="J82" s="24" t="s">
        <v>30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24" t="s">
        <v>30</v>
      </c>
      <c r="R82" s="24" t="s">
        <v>30</v>
      </c>
    </row>
    <row r="83" spans="1:18" s="19" customFormat="1" ht="12.75" thickBot="1" thickTop="1">
      <c r="A83" s="36" t="s">
        <v>95</v>
      </c>
      <c r="B83" s="31">
        <v>3220</v>
      </c>
      <c r="C83" s="31">
        <v>600</v>
      </c>
      <c r="D83" s="37">
        <v>0</v>
      </c>
      <c r="E83" s="24" t="s">
        <v>30</v>
      </c>
      <c r="F83" s="24" t="s">
        <v>30</v>
      </c>
      <c r="G83" s="24" t="s">
        <v>30</v>
      </c>
      <c r="H83" s="24" t="s">
        <v>30</v>
      </c>
      <c r="I83" s="24" t="s">
        <v>30</v>
      </c>
      <c r="J83" s="24" t="s">
        <v>30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24" t="s">
        <v>30</v>
      </c>
      <c r="R83" s="24" t="s">
        <v>30</v>
      </c>
    </row>
    <row r="84" spans="1:18" s="19" customFormat="1" ht="11.25" customHeight="1" thickBot="1" thickTop="1">
      <c r="A84" s="30" t="s">
        <v>96</v>
      </c>
      <c r="B84" s="31">
        <v>3230</v>
      </c>
      <c r="C84" s="31">
        <v>610</v>
      </c>
      <c r="D84" s="37">
        <v>0</v>
      </c>
      <c r="E84" s="24" t="s">
        <v>30</v>
      </c>
      <c r="F84" s="24" t="s">
        <v>30</v>
      </c>
      <c r="G84" s="24" t="s">
        <v>30</v>
      </c>
      <c r="H84" s="24" t="s">
        <v>30</v>
      </c>
      <c r="I84" s="24" t="s">
        <v>30</v>
      </c>
      <c r="J84" s="24" t="s">
        <v>30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24" t="s">
        <v>30</v>
      </c>
      <c r="R84" s="24" t="s">
        <v>30</v>
      </c>
    </row>
    <row r="85" spans="1:18" s="19" customFormat="1" ht="13.5" customHeight="1" thickBot="1" thickTop="1">
      <c r="A85" s="36" t="s">
        <v>97</v>
      </c>
      <c r="B85" s="31">
        <v>3240</v>
      </c>
      <c r="C85" s="31">
        <v>620</v>
      </c>
      <c r="D85" s="37">
        <v>0</v>
      </c>
      <c r="E85" s="24" t="s">
        <v>30</v>
      </c>
      <c r="F85" s="24" t="s">
        <v>30</v>
      </c>
      <c r="G85" s="24" t="s">
        <v>30</v>
      </c>
      <c r="H85" s="24" t="s">
        <v>30</v>
      </c>
      <c r="I85" s="24" t="s">
        <v>30</v>
      </c>
      <c r="J85" s="24" t="s">
        <v>30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24" t="s">
        <v>30</v>
      </c>
      <c r="R85" s="24" t="s">
        <v>30</v>
      </c>
    </row>
    <row r="86" spans="1:18" s="19" customFormat="1" ht="12" customHeight="1" hidden="1" thickTop="1">
      <c r="A86" s="47"/>
      <c r="B86" s="48"/>
      <c r="C86" s="48"/>
      <c r="D86" s="49"/>
      <c r="E86" s="49"/>
      <c r="F86" s="50"/>
      <c r="G86" s="50"/>
      <c r="H86" s="50"/>
      <c r="I86" s="50"/>
      <c r="J86" s="50"/>
      <c r="K86" s="49"/>
      <c r="L86" s="49"/>
      <c r="M86" s="49"/>
      <c r="N86" s="49"/>
      <c r="O86" s="49"/>
      <c r="P86" s="49"/>
      <c r="Q86" s="49"/>
      <c r="R86" s="50"/>
    </row>
    <row r="87" spans="1:18" s="19" customFormat="1" ht="12" customHeight="1" hidden="1">
      <c r="A87" s="51"/>
      <c r="B87" s="52"/>
      <c r="C87" s="52"/>
      <c r="D87" s="53"/>
      <c r="E87" s="53"/>
      <c r="F87" s="54"/>
      <c r="G87" s="54"/>
      <c r="H87" s="54"/>
      <c r="I87" s="54"/>
      <c r="J87" s="54"/>
      <c r="K87" s="53"/>
      <c r="L87" s="53"/>
      <c r="M87" s="53"/>
      <c r="N87" s="53"/>
      <c r="O87" s="53"/>
      <c r="P87" s="53"/>
      <c r="Q87" s="53"/>
      <c r="R87" s="54"/>
    </row>
    <row r="88" spans="1:18" s="19" customFormat="1" ht="12" customHeight="1" hidden="1">
      <c r="A88" s="51" t="s">
        <v>98</v>
      </c>
      <c r="B88" s="52">
        <v>2450</v>
      </c>
      <c r="C88" s="52">
        <v>610</v>
      </c>
      <c r="D88" s="53" t="s">
        <v>99</v>
      </c>
      <c r="E88" s="53"/>
      <c r="F88" s="54" t="s">
        <v>30</v>
      </c>
      <c r="G88" s="54" t="s">
        <v>30</v>
      </c>
      <c r="H88" s="54" t="s">
        <v>30</v>
      </c>
      <c r="I88" s="54" t="s">
        <v>30</v>
      </c>
      <c r="J88" s="54" t="s">
        <v>30</v>
      </c>
      <c r="K88" s="53" t="s">
        <v>99</v>
      </c>
      <c r="L88" s="53"/>
      <c r="M88" s="53"/>
      <c r="N88" s="53" t="s">
        <v>99</v>
      </c>
      <c r="O88" s="53" t="s">
        <v>99</v>
      </c>
      <c r="P88" s="53" t="s">
        <v>99</v>
      </c>
      <c r="Q88" s="53"/>
      <c r="R88" s="54" t="s">
        <v>30</v>
      </c>
    </row>
    <row r="89" spans="1:18" s="19" customFormat="1" ht="12" customHeight="1" hidden="1">
      <c r="A89" s="55" t="s">
        <v>100</v>
      </c>
      <c r="B89" s="56">
        <v>4100</v>
      </c>
      <c r="C89" s="56">
        <v>620</v>
      </c>
      <c r="D89" s="54" t="s">
        <v>30</v>
      </c>
      <c r="E89" s="54"/>
      <c r="F89" s="54" t="s">
        <v>30</v>
      </c>
      <c r="G89" s="54" t="s">
        <v>30</v>
      </c>
      <c r="H89" s="54" t="s">
        <v>30</v>
      </c>
      <c r="I89" s="54" t="s">
        <v>30</v>
      </c>
      <c r="J89" s="54" t="s">
        <v>30</v>
      </c>
      <c r="K89" s="54" t="s">
        <v>30</v>
      </c>
      <c r="L89" s="54"/>
      <c r="M89" s="54"/>
      <c r="N89" s="54" t="s">
        <v>30</v>
      </c>
      <c r="O89" s="54" t="s">
        <v>30</v>
      </c>
      <c r="P89" s="54" t="s">
        <v>30</v>
      </c>
      <c r="Q89" s="54"/>
      <c r="R89" s="54" t="s">
        <v>30</v>
      </c>
    </row>
    <row r="90" spans="1:18" s="19" customFormat="1" ht="12" customHeight="1" hidden="1">
      <c r="A90" s="51" t="s">
        <v>101</v>
      </c>
      <c r="B90" s="52">
        <v>4110</v>
      </c>
      <c r="C90" s="56">
        <v>630</v>
      </c>
      <c r="D90" s="54" t="s">
        <v>30</v>
      </c>
      <c r="E90" s="54"/>
      <c r="F90" s="54" t="s">
        <v>30</v>
      </c>
      <c r="G90" s="54" t="s">
        <v>30</v>
      </c>
      <c r="H90" s="54" t="s">
        <v>30</v>
      </c>
      <c r="I90" s="54" t="s">
        <v>30</v>
      </c>
      <c r="J90" s="54" t="s">
        <v>30</v>
      </c>
      <c r="K90" s="54" t="s">
        <v>30</v>
      </c>
      <c r="L90" s="54"/>
      <c r="M90" s="54"/>
      <c r="N90" s="54" t="s">
        <v>30</v>
      </c>
      <c r="O90" s="54" t="s">
        <v>30</v>
      </c>
      <c r="P90" s="54" t="s">
        <v>30</v>
      </c>
      <c r="Q90" s="54"/>
      <c r="R90" s="54" t="s">
        <v>30</v>
      </c>
    </row>
    <row r="91" spans="1:18" s="19" customFormat="1" ht="12" customHeight="1" hidden="1">
      <c r="A91" s="57" t="s">
        <v>102</v>
      </c>
      <c r="B91" s="58">
        <v>4111</v>
      </c>
      <c r="C91" s="56">
        <v>640</v>
      </c>
      <c r="D91" s="54" t="s">
        <v>30</v>
      </c>
      <c r="E91" s="54"/>
      <c r="F91" s="54" t="s">
        <v>30</v>
      </c>
      <c r="G91" s="54" t="s">
        <v>30</v>
      </c>
      <c r="H91" s="54" t="s">
        <v>30</v>
      </c>
      <c r="I91" s="54" t="s">
        <v>30</v>
      </c>
      <c r="J91" s="54" t="s">
        <v>30</v>
      </c>
      <c r="K91" s="54" t="s">
        <v>30</v>
      </c>
      <c r="L91" s="54"/>
      <c r="M91" s="54"/>
      <c r="N91" s="54" t="s">
        <v>30</v>
      </c>
      <c r="O91" s="54" t="s">
        <v>30</v>
      </c>
      <c r="P91" s="54" t="s">
        <v>30</v>
      </c>
      <c r="Q91" s="54"/>
      <c r="R91" s="54" t="s">
        <v>30</v>
      </c>
    </row>
    <row r="92" spans="1:18" s="19" customFormat="1" ht="12" customHeight="1" hidden="1">
      <c r="A92" s="57" t="s">
        <v>103</v>
      </c>
      <c r="B92" s="58">
        <v>4112</v>
      </c>
      <c r="C92" s="56">
        <v>650</v>
      </c>
      <c r="D92" s="54" t="s">
        <v>30</v>
      </c>
      <c r="E92" s="54"/>
      <c r="F92" s="54" t="s">
        <v>30</v>
      </c>
      <c r="G92" s="54" t="s">
        <v>30</v>
      </c>
      <c r="H92" s="54" t="s">
        <v>30</v>
      </c>
      <c r="I92" s="54" t="s">
        <v>30</v>
      </c>
      <c r="J92" s="54" t="s">
        <v>30</v>
      </c>
      <c r="K92" s="54" t="s">
        <v>30</v>
      </c>
      <c r="L92" s="54"/>
      <c r="M92" s="54"/>
      <c r="N92" s="54" t="s">
        <v>30</v>
      </c>
      <c r="O92" s="54" t="s">
        <v>30</v>
      </c>
      <c r="P92" s="54" t="s">
        <v>30</v>
      </c>
      <c r="Q92" s="54"/>
      <c r="R92" s="54" t="s">
        <v>30</v>
      </c>
    </row>
    <row r="93" spans="1:18" s="19" customFormat="1" ht="12" customHeight="1" hidden="1">
      <c r="A93" s="59" t="s">
        <v>120</v>
      </c>
      <c r="B93" s="58">
        <v>4113</v>
      </c>
      <c r="C93" s="56">
        <v>660</v>
      </c>
      <c r="D93" s="54" t="s">
        <v>30</v>
      </c>
      <c r="E93" s="54"/>
      <c r="F93" s="54" t="s">
        <v>30</v>
      </c>
      <c r="G93" s="54" t="s">
        <v>30</v>
      </c>
      <c r="H93" s="54" t="s">
        <v>30</v>
      </c>
      <c r="I93" s="54" t="s">
        <v>30</v>
      </c>
      <c r="J93" s="54" t="s">
        <v>30</v>
      </c>
      <c r="K93" s="54" t="s">
        <v>30</v>
      </c>
      <c r="L93" s="54"/>
      <c r="M93" s="54"/>
      <c r="N93" s="54" t="s">
        <v>30</v>
      </c>
      <c r="O93" s="54" t="s">
        <v>30</v>
      </c>
      <c r="P93" s="54" t="s">
        <v>30</v>
      </c>
      <c r="Q93" s="54"/>
      <c r="R93" s="54" t="s">
        <v>30</v>
      </c>
    </row>
    <row r="94" spans="1:18" s="19" customFormat="1" ht="12" customHeight="1" hidden="1">
      <c r="A94" s="51" t="s">
        <v>104</v>
      </c>
      <c r="B94" s="52">
        <v>4120</v>
      </c>
      <c r="C94" s="56">
        <v>670</v>
      </c>
      <c r="D94" s="54" t="s">
        <v>30</v>
      </c>
      <c r="E94" s="54"/>
      <c r="F94" s="54" t="s">
        <v>30</v>
      </c>
      <c r="G94" s="54" t="s">
        <v>30</v>
      </c>
      <c r="H94" s="54" t="s">
        <v>30</v>
      </c>
      <c r="I94" s="54" t="s">
        <v>30</v>
      </c>
      <c r="J94" s="54" t="s">
        <v>30</v>
      </c>
      <c r="K94" s="54" t="s">
        <v>30</v>
      </c>
      <c r="L94" s="54"/>
      <c r="M94" s="54"/>
      <c r="N94" s="54" t="s">
        <v>30</v>
      </c>
      <c r="O94" s="54" t="s">
        <v>30</v>
      </c>
      <c r="P94" s="54" t="s">
        <v>30</v>
      </c>
      <c r="Q94" s="54"/>
      <c r="R94" s="54" t="s">
        <v>30</v>
      </c>
    </row>
    <row r="95" spans="1:18" s="19" customFormat="1" ht="12" customHeight="1" hidden="1">
      <c r="A95" s="60" t="s">
        <v>105</v>
      </c>
      <c r="B95" s="58">
        <v>4121</v>
      </c>
      <c r="C95" s="56">
        <v>680</v>
      </c>
      <c r="D95" s="54" t="s">
        <v>30</v>
      </c>
      <c r="E95" s="54"/>
      <c r="F95" s="54" t="s">
        <v>30</v>
      </c>
      <c r="G95" s="54" t="s">
        <v>30</v>
      </c>
      <c r="H95" s="54" t="s">
        <v>30</v>
      </c>
      <c r="I95" s="54" t="s">
        <v>30</v>
      </c>
      <c r="J95" s="54" t="s">
        <v>30</v>
      </c>
      <c r="K95" s="54" t="s">
        <v>30</v>
      </c>
      <c r="L95" s="54"/>
      <c r="M95" s="54"/>
      <c r="N95" s="54" t="s">
        <v>30</v>
      </c>
      <c r="O95" s="54" t="s">
        <v>30</v>
      </c>
      <c r="P95" s="54" t="s">
        <v>30</v>
      </c>
      <c r="Q95" s="54"/>
      <c r="R95" s="54" t="s">
        <v>30</v>
      </c>
    </row>
    <row r="96" spans="1:18" s="19" customFormat="1" ht="12" customHeight="1" hidden="1">
      <c r="A96" s="60" t="s">
        <v>106</v>
      </c>
      <c r="B96" s="58">
        <v>4122</v>
      </c>
      <c r="C96" s="56">
        <v>690</v>
      </c>
      <c r="D96" s="54" t="s">
        <v>30</v>
      </c>
      <c r="E96" s="54"/>
      <c r="F96" s="54" t="s">
        <v>30</v>
      </c>
      <c r="G96" s="54" t="s">
        <v>30</v>
      </c>
      <c r="H96" s="54" t="s">
        <v>30</v>
      </c>
      <c r="I96" s="54" t="s">
        <v>30</v>
      </c>
      <c r="J96" s="54" t="s">
        <v>30</v>
      </c>
      <c r="K96" s="54" t="s">
        <v>30</v>
      </c>
      <c r="L96" s="54"/>
      <c r="M96" s="54"/>
      <c r="N96" s="54" t="s">
        <v>30</v>
      </c>
      <c r="O96" s="54" t="s">
        <v>30</v>
      </c>
      <c r="P96" s="54" t="s">
        <v>30</v>
      </c>
      <c r="Q96" s="54"/>
      <c r="R96" s="54" t="s">
        <v>30</v>
      </c>
    </row>
    <row r="97" spans="1:18" s="19" customFormat="1" ht="12" customHeight="1" hidden="1">
      <c r="A97" s="57" t="s">
        <v>107</v>
      </c>
      <c r="B97" s="58">
        <v>4123</v>
      </c>
      <c r="C97" s="56">
        <v>700</v>
      </c>
      <c r="D97" s="54" t="s">
        <v>30</v>
      </c>
      <c r="E97" s="54"/>
      <c r="F97" s="54" t="s">
        <v>30</v>
      </c>
      <c r="G97" s="54" t="s">
        <v>30</v>
      </c>
      <c r="H97" s="54" t="s">
        <v>30</v>
      </c>
      <c r="I97" s="54" t="s">
        <v>30</v>
      </c>
      <c r="J97" s="54" t="s">
        <v>30</v>
      </c>
      <c r="K97" s="54" t="s">
        <v>30</v>
      </c>
      <c r="L97" s="54"/>
      <c r="M97" s="54"/>
      <c r="N97" s="54" t="s">
        <v>30</v>
      </c>
      <c r="O97" s="54" t="s">
        <v>30</v>
      </c>
      <c r="P97" s="54" t="s">
        <v>30</v>
      </c>
      <c r="Q97" s="54"/>
      <c r="R97" s="54" t="s">
        <v>30</v>
      </c>
    </row>
    <row r="98" spans="1:18" s="19" customFormat="1" ht="12" customHeight="1" hidden="1">
      <c r="A98" s="55" t="s">
        <v>108</v>
      </c>
      <c r="B98" s="56">
        <v>4200</v>
      </c>
      <c r="C98" s="56">
        <v>710</v>
      </c>
      <c r="D98" s="54" t="s">
        <v>30</v>
      </c>
      <c r="E98" s="54"/>
      <c r="F98" s="54" t="s">
        <v>30</v>
      </c>
      <c r="G98" s="54" t="s">
        <v>30</v>
      </c>
      <c r="H98" s="54" t="s">
        <v>30</v>
      </c>
      <c r="I98" s="54" t="s">
        <v>30</v>
      </c>
      <c r="J98" s="54" t="s">
        <v>30</v>
      </c>
      <c r="K98" s="54" t="s">
        <v>30</v>
      </c>
      <c r="L98" s="54"/>
      <c r="M98" s="54"/>
      <c r="N98" s="54" t="s">
        <v>30</v>
      </c>
      <c r="O98" s="54" t="s">
        <v>30</v>
      </c>
      <c r="P98" s="54" t="s">
        <v>30</v>
      </c>
      <c r="Q98" s="54"/>
      <c r="R98" s="54" t="s">
        <v>30</v>
      </c>
    </row>
    <row r="99" spans="1:18" ht="12" customHeight="1" hidden="1">
      <c r="A99" s="51" t="s">
        <v>109</v>
      </c>
      <c r="B99" s="52">
        <v>4210</v>
      </c>
      <c r="C99" s="56">
        <v>720</v>
      </c>
      <c r="D99" s="54" t="s">
        <v>30</v>
      </c>
      <c r="E99" s="54"/>
      <c r="F99" s="54" t="s">
        <v>30</v>
      </c>
      <c r="G99" s="54" t="s">
        <v>30</v>
      </c>
      <c r="H99" s="54" t="s">
        <v>30</v>
      </c>
      <c r="I99" s="54" t="s">
        <v>30</v>
      </c>
      <c r="J99" s="54" t="s">
        <v>30</v>
      </c>
      <c r="K99" s="54" t="s">
        <v>30</v>
      </c>
      <c r="L99" s="54"/>
      <c r="M99" s="54"/>
      <c r="N99" s="54" t="s">
        <v>30</v>
      </c>
      <c r="O99" s="54" t="s">
        <v>30</v>
      </c>
      <c r="P99" s="54" t="s">
        <v>30</v>
      </c>
      <c r="Q99" s="54"/>
      <c r="R99" s="54" t="s">
        <v>30</v>
      </c>
    </row>
    <row r="100" spans="1:18" ht="12" customHeight="1" hidden="1">
      <c r="A100" s="51" t="s">
        <v>110</v>
      </c>
      <c r="B100" s="52">
        <v>4220</v>
      </c>
      <c r="C100" s="56">
        <v>730</v>
      </c>
      <c r="D100" s="54" t="s">
        <v>30</v>
      </c>
      <c r="E100" s="54"/>
      <c r="F100" s="54" t="s">
        <v>30</v>
      </c>
      <c r="G100" s="54" t="s">
        <v>30</v>
      </c>
      <c r="H100" s="54" t="s">
        <v>30</v>
      </c>
      <c r="I100" s="54" t="s">
        <v>30</v>
      </c>
      <c r="J100" s="54" t="s">
        <v>30</v>
      </c>
      <c r="K100" s="54" t="s">
        <v>30</v>
      </c>
      <c r="L100" s="54"/>
      <c r="M100" s="54"/>
      <c r="N100" s="54" t="s">
        <v>30</v>
      </c>
      <c r="O100" s="54" t="s">
        <v>30</v>
      </c>
      <c r="P100" s="54" t="s">
        <v>30</v>
      </c>
      <c r="Q100" s="54"/>
      <c r="R100" s="54" t="s">
        <v>30</v>
      </c>
    </row>
    <row r="101" spans="1:18" ht="3" customHeight="1" thickTop="1">
      <c r="A101" s="61"/>
      <c r="B101" s="62"/>
      <c r="C101" s="63"/>
      <c r="D101" s="64"/>
      <c r="E101" s="64"/>
      <c r="F101" s="64"/>
      <c r="J101" s="65"/>
      <c r="K101" s="65"/>
      <c r="L101" s="65"/>
      <c r="M101" s="65"/>
      <c r="N101" s="65"/>
      <c r="O101" s="65"/>
      <c r="P101" s="65"/>
      <c r="Q101" s="65"/>
      <c r="R101" s="65"/>
    </row>
    <row r="102" spans="1:10" ht="15">
      <c r="A102" s="66" t="str">
        <f>'[1]ЗАПОЛНИТЬ'!F30</f>
        <v>Начальник</v>
      </c>
      <c r="C102" s="67"/>
      <c r="D102" s="65"/>
      <c r="E102" s="65"/>
      <c r="F102" s="65"/>
      <c r="G102" s="65"/>
      <c r="H102" s="87" t="str">
        <f>'[1]ЗАПОЛНИТЬ'!F26</f>
        <v>Л.А.Кочерга</v>
      </c>
      <c r="I102" s="87"/>
      <c r="J102" s="87"/>
    </row>
    <row r="103" spans="1:10" ht="12" customHeight="1">
      <c r="A103" s="66"/>
      <c r="C103" s="67"/>
      <c r="D103" s="68" t="s">
        <v>111</v>
      </c>
      <c r="E103" s="68"/>
      <c r="F103" s="68"/>
      <c r="H103" s="84" t="s">
        <v>112</v>
      </c>
      <c r="I103" s="84"/>
      <c r="J103" s="84"/>
    </row>
    <row r="104" spans="1:10" ht="15">
      <c r="A104" s="66" t="str">
        <f>'[1]ЗАПОЛНИТЬ'!F31</f>
        <v>Головний бухгалтер</v>
      </c>
      <c r="C104" s="1"/>
      <c r="D104" s="69"/>
      <c r="E104" s="69"/>
      <c r="F104" s="69"/>
      <c r="H104" s="85" t="str">
        <f>'[1]ЗАПОЛНИТЬ'!F28</f>
        <v>О.І.Макарицька</v>
      </c>
      <c r="I104" s="85"/>
      <c r="J104" s="85"/>
    </row>
    <row r="105" spans="1:10" ht="15">
      <c r="A105" s="70"/>
      <c r="C105" s="1"/>
      <c r="D105" s="68" t="s">
        <v>111</v>
      </c>
      <c r="E105" s="68"/>
      <c r="F105" s="68"/>
      <c r="H105" s="84" t="s">
        <v>112</v>
      </c>
      <c r="I105" s="84"/>
      <c r="J105" s="84"/>
    </row>
    <row r="106" ht="15">
      <c r="A106" s="7"/>
    </row>
  </sheetData>
  <sheetProtection formatColumns="0" formatRows="0"/>
  <mergeCells count="52">
    <mergeCell ref="A13:D13"/>
    <mergeCell ref="A14:D14"/>
    <mergeCell ref="L19:N19"/>
    <mergeCell ref="K18:N18"/>
    <mergeCell ref="E14:F14"/>
    <mergeCell ref="E13:F13"/>
    <mergeCell ref="G13:R13"/>
    <mergeCell ref="A18:A21"/>
    <mergeCell ref="E19:E21"/>
    <mergeCell ref="F19:F21"/>
    <mergeCell ref="E18:F18"/>
    <mergeCell ref="D18:D21"/>
    <mergeCell ref="B18:B21"/>
    <mergeCell ref="A15:D15"/>
    <mergeCell ref="E15:F15"/>
    <mergeCell ref="C18:C21"/>
    <mergeCell ref="G14:R14"/>
    <mergeCell ref="Q18:R19"/>
    <mergeCell ref="O18:P18"/>
    <mergeCell ref="P19:P21"/>
    <mergeCell ref="K19:K21"/>
    <mergeCell ref="O19:O21"/>
    <mergeCell ref="H18:H21"/>
    <mergeCell ref="Q20:Q21"/>
    <mergeCell ref="G15:R15"/>
    <mergeCell ref="R20:R21"/>
    <mergeCell ref="L20:L21"/>
    <mergeCell ref="G18:G21"/>
    <mergeCell ref="M20:N20"/>
    <mergeCell ref="J18:J21"/>
    <mergeCell ref="H105:J105"/>
    <mergeCell ref="H103:J103"/>
    <mergeCell ref="H104:J104"/>
    <mergeCell ref="I18:I21"/>
    <mergeCell ref="H102:J102"/>
    <mergeCell ref="J1:R2"/>
    <mergeCell ref="A3:R3"/>
    <mergeCell ref="Q9:R9"/>
    <mergeCell ref="A6:R6"/>
    <mergeCell ref="Q8:R8"/>
    <mergeCell ref="A4:J4"/>
    <mergeCell ref="M9:N9"/>
    <mergeCell ref="B9:L9"/>
    <mergeCell ref="Q10:R10"/>
    <mergeCell ref="Q11:R11"/>
    <mergeCell ref="G12:O12"/>
    <mergeCell ref="B10:L10"/>
    <mergeCell ref="A12:D12"/>
    <mergeCell ref="E12:F12"/>
    <mergeCell ref="B11:L11"/>
    <mergeCell ref="M10:N10"/>
    <mergeCell ref="M11:N11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K-65</dc:creator>
  <cp:keywords/>
  <dc:description/>
  <cp:lastModifiedBy>K-65</cp:lastModifiedBy>
  <dcterms:created xsi:type="dcterms:W3CDTF">2019-02-18T13:48:51Z</dcterms:created>
  <dcterms:modified xsi:type="dcterms:W3CDTF">2020-04-07T06:39:20Z</dcterms:modified>
  <cp:category/>
  <cp:version/>
  <cp:contentType/>
  <cp:contentStatus/>
</cp:coreProperties>
</file>